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8625" tabRatio="858" activeTab="1"/>
  </bookViews>
  <sheets>
    <sheet name="団体登録" sheetId="1" r:id="rId1"/>
    <sheet name="役員・指導者・選手登録一覧表" sheetId="2" r:id="rId2"/>
    <sheet name="登録料" sheetId="3" state="hidden" r:id="rId3"/>
  </sheets>
  <definedNames>
    <definedName name="_xlnm.Print_Titles" localSheetId="0">'団体登録'!$1:$5</definedName>
    <definedName name="_xlnm.Print_Titles" localSheetId="1">'役員・指導者・選手登録一覧表'!$A:$F,'役員・指導者・選手登録一覧表'!$2:$4</definedName>
  </definedNames>
  <calcPr fullCalcOnLoad="1"/>
</workbook>
</file>

<file path=xl/sharedStrings.xml><?xml version="1.0" encoding="utf-8"?>
<sst xmlns="http://schemas.openxmlformats.org/spreadsheetml/2006/main" count="208" uniqueCount="44">
  <si>
    <t>所在地</t>
  </si>
  <si>
    <t>電話番号</t>
  </si>
  <si>
    <t>ＦＡＸ</t>
  </si>
  <si>
    <t>代表者名</t>
  </si>
  <si>
    <t>区分</t>
  </si>
  <si>
    <t>登録料</t>
  </si>
  <si>
    <t>郵便番号</t>
  </si>
  <si>
    <t>住所</t>
  </si>
  <si>
    <t>電話番号</t>
  </si>
  <si>
    <t>登録料合計</t>
  </si>
  <si>
    <t>選　手</t>
  </si>
  <si>
    <t>氏名</t>
  </si>
  <si>
    <t>性別</t>
  </si>
  <si>
    <t>生年月日</t>
  </si>
  <si>
    <t>郵便番号</t>
  </si>
  <si>
    <t>役員</t>
  </si>
  <si>
    <t>指導者</t>
  </si>
  <si>
    <t>番号</t>
  </si>
  <si>
    <t>登録
状態</t>
  </si>
  <si>
    <t>区分</t>
  </si>
  <si>
    <t>競技
種別</t>
  </si>
  <si>
    <t>団体ID①</t>
  </si>
  <si>
    <t>所属団体名①</t>
  </si>
  <si>
    <t>団体ID②　　　　　</t>
  </si>
  <si>
    <t>所属団体名②</t>
  </si>
  <si>
    <t>フリガナ</t>
  </si>
  <si>
    <t/>
  </si>
  <si>
    <t>電話番号</t>
  </si>
  <si>
    <t>メールアドレス</t>
  </si>
  <si>
    <t>選手</t>
  </si>
  <si>
    <t>氏名</t>
  </si>
  <si>
    <t>FAX番号</t>
  </si>
  <si>
    <t>連絡責任者</t>
  </si>
  <si>
    <t>所属
団体名</t>
  </si>
  <si>
    <t>団体登録料</t>
  </si>
  <si>
    <t>※二役以上登録する場合は、登録料の高い方優先</t>
  </si>
  <si>
    <t>※選手登録がある場合はさらに団体登録料を加える</t>
  </si>
  <si>
    <t>注意!!　この登録を完了しても「日本体操協会」の登録はされません。「日本体操協会」への登録は「https://jga-web.jp/」にて行って下さい。</t>
  </si>
  <si>
    <t>　注意!!　この登録を完了しても「日本体操協会」の登録はされません。「日本体操協会」への登録は「https://jga-web.jp/」にて行って下さい。</t>
  </si>
  <si>
    <t>団体ID</t>
  </si>
  <si>
    <t>日体協
登録</t>
  </si>
  <si>
    <t>東京都体操協会　指導者・選手登録用シート</t>
  </si>
  <si>
    <t>東京都体操協会　指導者・選手役員登録用シート</t>
  </si>
  <si>
    <t>令和6年度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</si>
</sst>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General\,&quot;円&quot;"/>
    <numFmt numFmtId="178" formatCode="General&quot;円&quot;"/>
    <numFmt numFmtId="179" formatCode="0&quot;円&quot;"/>
    <numFmt numFmtId="180" formatCode="0_);[Red]\(0\)"/>
    <numFmt numFmtId="181" formatCode="0,000&quot;円&quot;"/>
    <numFmt numFmtId="182" formatCode="#,##0&quot;円&quot;"/>
    <numFmt numFmtId="183" formatCode="#,##0&quot;人&quot;"/>
    <numFmt numFmtId="184" formatCode="General&quot;人&quot;"/>
    <numFmt numFmtId="185" formatCode="mmm\-yyyy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sz val="6"/>
      <color indexed="9"/>
      <name val="ＭＳ Ｐゴシック"/>
      <family val="3"/>
    </font>
    <font>
      <sz val="10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slantDashDot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slantDashDot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slantDashDot"/>
      <right style="thin"/>
      <top style="medium"/>
      <bottom style="slantDashDot"/>
    </border>
    <border>
      <left style="thin"/>
      <right style="thin"/>
      <top style="medium"/>
      <bottom style="slantDashDot"/>
    </border>
    <border>
      <left style="hair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slantDashDot"/>
      <top style="medium"/>
      <bottom style="slantDashDot"/>
    </border>
    <border>
      <left style="slantDashDot"/>
      <right style="thin"/>
      <top style="slantDashDot"/>
      <bottom style="medium"/>
    </border>
    <border>
      <left style="thin"/>
      <right style="thin"/>
      <top style="slantDashDot"/>
      <bottom style="medium"/>
    </border>
    <border>
      <left style="thin"/>
      <right style="slantDashDot"/>
      <top style="slantDashDot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>
      <alignment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shrinkToFit="1"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180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38" fontId="0" fillId="0" borderId="0" xfId="51" applyFont="1" applyFill="1" applyBorder="1" applyAlignment="1" applyProtection="1">
      <alignment/>
      <protection/>
    </xf>
    <xf numFmtId="38" fontId="0" fillId="0" borderId="0" xfId="51" applyFont="1" applyAlignment="1" applyProtection="1">
      <alignment/>
      <protection/>
    </xf>
    <xf numFmtId="38" fontId="0" fillId="0" borderId="0" xfId="51" applyFont="1" applyFill="1" applyAlignment="1" applyProtection="1">
      <alignment/>
      <protection/>
    </xf>
    <xf numFmtId="0" fontId="11" fillId="0" borderId="0" xfId="0" applyFont="1" applyAlignment="1" applyProtection="1">
      <alignment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shrinkToFit="1"/>
      <protection/>
    </xf>
    <xf numFmtId="0" fontId="12" fillId="0" borderId="0" xfId="0" applyFont="1" applyAlignment="1" applyProtection="1">
      <alignment horizontal="left" shrinkToFit="1"/>
      <protection/>
    </xf>
    <xf numFmtId="0" fontId="8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NumberFormat="1" applyAlignment="1" applyProtection="1">
      <alignment shrinkToFit="1"/>
      <protection/>
    </xf>
    <xf numFmtId="49" fontId="2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38" fontId="0" fillId="0" borderId="0" xfId="51" applyFont="1" applyAlignment="1" applyProtection="1">
      <alignment horizontal="right"/>
      <protection/>
    </xf>
    <xf numFmtId="0" fontId="8" fillId="0" borderId="10" xfId="0" applyFont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ill="1" applyBorder="1" applyAlignment="1" applyProtection="1">
      <alignment horizontal="center" vertical="center" shrinkToFit="1"/>
      <protection locked="0"/>
    </xf>
    <xf numFmtId="0" fontId="0" fillId="0" borderId="18" xfId="0" applyNumberFormat="1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/>
    </xf>
    <xf numFmtId="0" fontId="8" fillId="0" borderId="19" xfId="0" applyNumberFormat="1" applyFont="1" applyFill="1" applyBorder="1" applyAlignment="1" applyProtection="1">
      <alignment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20" xfId="51" applyNumberFormat="1" applyFont="1" applyBorder="1" applyAlignment="1" applyProtection="1">
      <alignment horizontal="center" wrapText="1"/>
      <protection/>
    </xf>
    <xf numFmtId="0" fontId="8" fillId="34" borderId="10" xfId="0" applyFont="1" applyFill="1" applyBorder="1" applyAlignment="1" applyProtection="1" quotePrefix="1">
      <alignment horizontal="center" vertical="center"/>
      <protection/>
    </xf>
    <xf numFmtId="38" fontId="8" fillId="35" borderId="10" xfId="51" applyNumberFormat="1" applyFont="1" applyFill="1" applyBorder="1" applyAlignment="1" applyProtection="1">
      <alignment horizontal="right" vertical="center"/>
      <protection/>
    </xf>
    <xf numFmtId="0" fontId="8" fillId="0" borderId="21" xfId="0" applyNumberFormat="1" applyFont="1" applyBorder="1" applyAlignment="1" applyProtection="1">
      <alignment horizontal="center" vertical="center" shrinkToFit="1"/>
      <protection/>
    </xf>
    <xf numFmtId="180" fontId="5" fillId="36" borderId="22" xfId="0" applyNumberFormat="1" applyFont="1" applyFill="1" applyBorder="1" applyAlignment="1" applyProtection="1">
      <alignment horizontal="center" vertical="center"/>
      <protection/>
    </xf>
    <xf numFmtId="180" fontId="9" fillId="36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51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9" fontId="16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 locked="0"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6" borderId="27" xfId="0" applyFill="1" applyBorder="1" applyAlignment="1" applyProtection="1">
      <alignment horizontal="center" vertical="center" wrapText="1"/>
      <protection/>
    </xf>
    <xf numFmtId="0" fontId="0" fillId="36" borderId="28" xfId="0" applyFill="1" applyBorder="1" applyAlignment="1" applyProtection="1">
      <alignment horizontal="center" vertical="center" wrapText="1"/>
      <protection/>
    </xf>
    <xf numFmtId="0" fontId="0" fillId="36" borderId="27" xfId="0" applyFill="1" applyBorder="1" applyAlignment="1" applyProtection="1">
      <alignment horizontal="center" vertical="center"/>
      <protection/>
    </xf>
    <xf numFmtId="0" fontId="0" fillId="36" borderId="28" xfId="0" applyFill="1" applyBorder="1" applyAlignment="1" applyProtection="1">
      <alignment horizontal="center" vertical="center"/>
      <protection/>
    </xf>
    <xf numFmtId="0" fontId="8" fillId="36" borderId="27" xfId="0" applyFont="1" applyFill="1" applyBorder="1" applyAlignment="1" applyProtection="1">
      <alignment horizontal="center" vertical="center" wrapText="1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 wrapText="1"/>
      <protection/>
    </xf>
    <xf numFmtId="0" fontId="0" fillId="36" borderId="27" xfId="0" applyFill="1" applyBorder="1" applyAlignment="1" applyProtection="1">
      <alignment horizontal="center" vertical="center" textRotation="255"/>
      <protection/>
    </xf>
    <xf numFmtId="0" fontId="0" fillId="36" borderId="28" xfId="0" applyFill="1" applyBorder="1" applyAlignment="1" applyProtection="1">
      <alignment horizontal="center" vertical="center" textRotation="255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0" fillId="36" borderId="30" xfId="0" applyFill="1" applyBorder="1" applyAlignment="1" applyProtection="1">
      <alignment horizontal="center" vertical="center"/>
      <protection/>
    </xf>
    <xf numFmtId="0" fontId="0" fillId="36" borderId="31" xfId="0" applyFill="1" applyBorder="1" applyAlignment="1" applyProtection="1">
      <alignment horizontal="center" vertical="center"/>
      <protection/>
    </xf>
    <xf numFmtId="0" fontId="0" fillId="36" borderId="32" xfId="0" applyFill="1" applyBorder="1" applyAlignment="1" applyProtection="1">
      <alignment horizontal="center" vertical="center"/>
      <protection/>
    </xf>
    <xf numFmtId="0" fontId="0" fillId="36" borderId="33" xfId="0" applyFill="1" applyBorder="1" applyAlignment="1" applyProtection="1">
      <alignment horizontal="center" vertical="center"/>
      <protection/>
    </xf>
    <xf numFmtId="38" fontId="0" fillId="0" borderId="10" xfId="51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38" fontId="4" fillId="35" borderId="34" xfId="51" applyFont="1" applyFill="1" applyBorder="1" applyAlignment="1" applyProtection="1">
      <alignment horizontal="center" vertical="center"/>
      <protection/>
    </xf>
    <xf numFmtId="38" fontId="4" fillId="35" borderId="35" xfId="51" applyFont="1" applyFill="1" applyBorder="1" applyAlignment="1" applyProtection="1">
      <alignment horizontal="center" vertical="center"/>
      <protection/>
    </xf>
    <xf numFmtId="38" fontId="10" fillId="37" borderId="34" xfId="51" applyFont="1" applyFill="1" applyBorder="1" applyAlignment="1" applyProtection="1">
      <alignment horizontal="center" vertical="center" wrapText="1" shrinkToFit="1"/>
      <protection/>
    </xf>
    <xf numFmtId="38" fontId="10" fillId="37" borderId="35" xfId="51" applyFont="1" applyFill="1" applyBorder="1" applyAlignment="1" applyProtection="1">
      <alignment horizontal="center" vertical="center" wrapText="1" shrinkToFit="1"/>
      <protection/>
    </xf>
    <xf numFmtId="0" fontId="10" fillId="38" borderId="19" xfId="0" applyNumberFormat="1" applyFont="1" applyFill="1" applyBorder="1" applyAlignment="1" applyProtection="1">
      <alignment horizontal="center" vertical="center" wrapText="1" shrinkToFit="1"/>
      <protection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0" fontId="10" fillId="38" borderId="21" xfId="0" applyNumberFormat="1" applyFont="1" applyFill="1" applyBorder="1" applyAlignment="1" applyProtection="1">
      <alignment horizontal="center" vertical="center" shrinkToFit="1"/>
      <protection/>
    </xf>
    <xf numFmtId="0" fontId="10" fillId="37" borderId="34" xfId="0" applyFont="1" applyFill="1" applyBorder="1" applyAlignment="1" applyProtection="1">
      <alignment horizontal="center" vertical="center" shrinkToFit="1"/>
      <protection/>
    </xf>
    <xf numFmtId="0" fontId="10" fillId="37" borderId="35" xfId="0" applyFont="1" applyFill="1" applyBorder="1" applyAlignment="1" applyProtection="1">
      <alignment horizontal="center" vertical="center" shrinkToFit="1"/>
      <protection/>
    </xf>
    <xf numFmtId="0" fontId="10" fillId="37" borderId="34" xfId="0" applyFont="1" applyFill="1" applyBorder="1" applyAlignment="1" applyProtection="1">
      <alignment horizontal="center" vertical="center" wrapText="1" shrinkToFit="1"/>
      <protection/>
    </xf>
    <xf numFmtId="0" fontId="10" fillId="37" borderId="35" xfId="0" applyFont="1" applyFill="1" applyBorder="1" applyAlignment="1" applyProtection="1">
      <alignment horizontal="center" vertical="center" wrapText="1" shrinkToFit="1"/>
      <protection/>
    </xf>
    <xf numFmtId="0" fontId="10" fillId="34" borderId="21" xfId="0" applyNumberFormat="1" applyFont="1" applyFill="1" applyBorder="1" applyAlignment="1" applyProtection="1">
      <alignment horizontal="center" vertical="center" shrinkToFit="1"/>
      <protection/>
    </xf>
    <xf numFmtId="0" fontId="8" fillId="36" borderId="34" xfId="0" applyFont="1" applyFill="1" applyBorder="1" applyAlignment="1" applyProtection="1">
      <alignment horizontal="center" vertical="center" shrinkToFit="1"/>
      <protection/>
    </xf>
    <xf numFmtId="0" fontId="8" fillId="36" borderId="35" xfId="0" applyFont="1" applyFill="1" applyBorder="1" applyAlignment="1" applyProtection="1">
      <alignment horizontal="center" vertical="center" shrinkToFit="1"/>
      <protection/>
    </xf>
    <xf numFmtId="0" fontId="8" fillId="36" borderId="34" xfId="0" applyFont="1" applyFill="1" applyBorder="1" applyAlignment="1" applyProtection="1">
      <alignment horizontal="center" vertical="center" textRotation="255"/>
      <protection/>
    </xf>
    <xf numFmtId="0" fontId="8" fillId="36" borderId="35" xfId="0" applyFont="1" applyFill="1" applyBorder="1" applyAlignment="1" applyProtection="1">
      <alignment horizontal="center" vertical="center" textRotation="255"/>
      <protection/>
    </xf>
    <xf numFmtId="0" fontId="8" fillId="36" borderId="36" xfId="0" applyFont="1" applyFill="1" applyBorder="1" applyAlignment="1" applyProtection="1">
      <alignment horizontal="center" vertical="center"/>
      <protection/>
    </xf>
    <xf numFmtId="0" fontId="8" fillId="36" borderId="14" xfId="0" applyFont="1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8" fillId="36" borderId="10" xfId="0" applyFont="1" applyFill="1" applyBorder="1" applyAlignment="1" applyProtection="1">
      <alignment horizontal="center" vertical="center"/>
      <protection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180" fontId="6" fillId="36" borderId="2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4"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1</xdr:row>
      <xdr:rowOff>38100</xdr:rowOff>
    </xdr:from>
    <xdr:to>
      <xdr:col>14</xdr:col>
      <xdr:colOff>314325</xdr:colOff>
      <xdr:row>2</xdr:row>
      <xdr:rowOff>38100</xdr:rowOff>
    </xdr:to>
    <xdr:sp>
      <xdr:nvSpPr>
        <xdr:cNvPr id="1" name="AutoShape 29"/>
        <xdr:cNvSpPr>
          <a:spLocks/>
        </xdr:cNvSpPr>
      </xdr:nvSpPr>
      <xdr:spPr>
        <a:xfrm>
          <a:off x="8334375" y="371475"/>
          <a:ext cx="2486025" cy="209550"/>
        </a:xfrm>
        <a:prstGeom prst="wedgeRectCallout">
          <a:avLst>
            <a:gd name="adj1" fmla="val 2777"/>
            <a:gd name="adj2" fmla="val 9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登録責任者の方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0</xdr:row>
      <xdr:rowOff>0</xdr:rowOff>
    </xdr:from>
    <xdr:to>
      <xdr:col>16</xdr:col>
      <xdr:colOff>523875</xdr:colOff>
      <xdr:row>0</xdr:row>
      <xdr:rowOff>371475</xdr:rowOff>
    </xdr:to>
    <xdr:sp>
      <xdr:nvSpPr>
        <xdr:cNvPr id="1" name="AutoShape 29"/>
        <xdr:cNvSpPr>
          <a:spLocks/>
        </xdr:cNvSpPr>
      </xdr:nvSpPr>
      <xdr:spPr>
        <a:xfrm>
          <a:off x="6372225" y="0"/>
          <a:ext cx="4972050" cy="371475"/>
        </a:xfrm>
        <a:prstGeom prst="wedgeRectCallout">
          <a:avLst>
            <a:gd name="adj1" fmla="val -4203"/>
            <a:gd name="adj2" fmla="val 121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指導者・選手の住所、電話番号は明記しなくて結構ですが、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登録責任者の方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"/>
  <sheetViews>
    <sheetView zoomScale="90" zoomScaleNormal="90" zoomScalePageLayoutView="0" workbookViewId="0" topLeftCell="A1">
      <selection activeCell="B6" sqref="B6"/>
    </sheetView>
  </sheetViews>
  <sheetFormatPr defaultColWidth="9.00390625" defaultRowHeight="13.5"/>
  <cols>
    <col min="1" max="1" width="4.375" style="2" customWidth="1"/>
    <col min="2" max="2" width="12.25390625" style="1" customWidth="1"/>
    <col min="3" max="3" width="4.375" style="2" customWidth="1"/>
    <col min="4" max="4" width="2.875" style="2" customWidth="1"/>
    <col min="5" max="5" width="14.75390625" style="1" customWidth="1"/>
    <col min="6" max="6" width="10.25390625" style="1" customWidth="1"/>
    <col min="7" max="7" width="9.75390625" style="1" customWidth="1"/>
    <col min="8" max="8" width="19.25390625" style="1" customWidth="1"/>
    <col min="9" max="10" width="7.625" style="1" customWidth="1"/>
    <col min="11" max="11" width="10.25390625" style="1" customWidth="1"/>
    <col min="12" max="12" width="7.625" style="1" customWidth="1"/>
    <col min="13" max="13" width="19.25390625" style="1" customWidth="1"/>
    <col min="14" max="15" width="7.625" style="1" customWidth="1"/>
    <col min="16" max="16" width="30.125" style="1" customWidth="1"/>
    <col min="17" max="17" width="9.00390625" style="11" customWidth="1"/>
    <col min="18" max="37" width="9.00390625" style="1" customWidth="1"/>
    <col min="38" max="39" width="9.00390625" style="21" customWidth="1"/>
    <col min="40" max="16384" width="9.00390625" style="1" customWidth="1"/>
  </cols>
  <sheetData>
    <row r="1" spans="2:42" ht="26.25" customHeight="1" thickBot="1">
      <c r="B1" s="69" t="s">
        <v>43</v>
      </c>
      <c r="C1" s="69"/>
      <c r="D1" s="69"/>
      <c r="E1" s="27" t="s">
        <v>41</v>
      </c>
      <c r="G1" s="4"/>
      <c r="H1" s="25"/>
      <c r="L1" s="26"/>
      <c r="M1" s="16"/>
      <c r="N1" s="9"/>
      <c r="O1" s="9"/>
      <c r="P1" s="17"/>
      <c r="Q1" s="18"/>
      <c r="R1" s="10"/>
      <c r="S1" s="10"/>
      <c r="T1" s="10"/>
      <c r="AL1" s="1"/>
      <c r="AM1" s="1"/>
      <c r="AP1" s="19"/>
    </row>
    <row r="2" spans="2:42" ht="16.5" thickBot="1">
      <c r="B2" s="3"/>
      <c r="C2" s="15"/>
      <c r="D2" s="13"/>
      <c r="E2" s="14"/>
      <c r="F2" s="82" t="s">
        <v>9</v>
      </c>
      <c r="G2" s="83"/>
      <c r="H2" s="51" t="str">
        <f>'役員・指導者・選手登録一覧表'!J1</f>
        <v>0円</v>
      </c>
      <c r="L2" s="26"/>
      <c r="M2" s="16"/>
      <c r="N2" s="9"/>
      <c r="O2" s="9"/>
      <c r="P2" s="17"/>
      <c r="Q2" s="16"/>
      <c r="R2" s="10"/>
      <c r="S2" s="10"/>
      <c r="T2" s="10"/>
      <c r="AL2" s="1"/>
      <c r="AM2" s="1"/>
      <c r="AP2" s="19"/>
    </row>
    <row r="3" spans="2:42" ht="16.5" thickBot="1">
      <c r="B3" s="3"/>
      <c r="C3" s="15"/>
      <c r="D3" s="13"/>
      <c r="E3" s="14"/>
      <c r="F3" s="4"/>
      <c r="J3" s="26"/>
      <c r="K3" s="15"/>
      <c r="L3" s="26"/>
      <c r="M3" s="16"/>
      <c r="N3" s="9"/>
      <c r="O3" s="9"/>
      <c r="P3" s="17"/>
      <c r="Q3" s="16"/>
      <c r="R3" s="10"/>
      <c r="S3" s="10"/>
      <c r="T3" s="10"/>
      <c r="AL3" s="1"/>
      <c r="AM3" s="1"/>
      <c r="AP3" s="19"/>
    </row>
    <row r="4" spans="1:39" s="5" customFormat="1" ht="16.5" customHeight="1" thickBot="1">
      <c r="A4" s="77" t="s">
        <v>18</v>
      </c>
      <c r="B4" s="77" t="s">
        <v>39</v>
      </c>
      <c r="C4" s="73" t="s">
        <v>20</v>
      </c>
      <c r="D4" s="80" t="s">
        <v>19</v>
      </c>
      <c r="E4" s="73" t="s">
        <v>33</v>
      </c>
      <c r="F4" s="86" t="s">
        <v>3</v>
      </c>
      <c r="G4" s="73" t="s">
        <v>14</v>
      </c>
      <c r="H4" s="75" t="s">
        <v>0</v>
      </c>
      <c r="I4" s="73" t="s">
        <v>1</v>
      </c>
      <c r="J4" s="84" t="s">
        <v>2</v>
      </c>
      <c r="K4" s="70" t="s">
        <v>32</v>
      </c>
      <c r="L4" s="71"/>
      <c r="M4" s="71"/>
      <c r="N4" s="71"/>
      <c r="O4" s="71"/>
      <c r="P4" s="72"/>
      <c r="Q4" s="12"/>
      <c r="AL4" s="22"/>
      <c r="AM4" s="22"/>
    </row>
    <row r="5" spans="1:39" s="5" customFormat="1" ht="16.5" customHeight="1" thickBot="1">
      <c r="A5" s="78"/>
      <c r="B5" s="79"/>
      <c r="C5" s="74"/>
      <c r="D5" s="81"/>
      <c r="E5" s="76"/>
      <c r="F5" s="87"/>
      <c r="G5" s="74"/>
      <c r="H5" s="76"/>
      <c r="I5" s="74"/>
      <c r="J5" s="85"/>
      <c r="K5" s="38" t="s">
        <v>30</v>
      </c>
      <c r="L5" s="48" t="s">
        <v>6</v>
      </c>
      <c r="M5" s="39" t="s">
        <v>7</v>
      </c>
      <c r="N5" s="48" t="s">
        <v>27</v>
      </c>
      <c r="O5" s="48" t="s">
        <v>31</v>
      </c>
      <c r="P5" s="40" t="s">
        <v>28</v>
      </c>
      <c r="Q5" s="12"/>
      <c r="AL5" s="22"/>
      <c r="AM5" s="22"/>
    </row>
    <row r="6" spans="1:39" s="29" customFormat="1" ht="27.75" customHeight="1" thickBot="1">
      <c r="A6" s="42"/>
      <c r="B6" s="43"/>
      <c r="C6" s="43"/>
      <c r="D6" s="43"/>
      <c r="E6" s="43"/>
      <c r="F6" s="44"/>
      <c r="G6" s="45"/>
      <c r="H6" s="43"/>
      <c r="I6" s="43"/>
      <c r="J6" s="45"/>
      <c r="K6" s="46"/>
      <c r="L6" s="47"/>
      <c r="M6" s="47"/>
      <c r="N6" s="47"/>
      <c r="O6" s="47"/>
      <c r="P6" s="63"/>
      <c r="Q6" s="28"/>
      <c r="AL6" s="30"/>
      <c r="AM6" s="30"/>
    </row>
    <row r="7" ht="15.75">
      <c r="A7" s="66" t="s">
        <v>37</v>
      </c>
    </row>
  </sheetData>
  <sheetProtection password="CC35" sheet="1" objects="1" scenarios="1" selectLockedCells="1"/>
  <mergeCells count="13">
    <mergeCell ref="J4:J5"/>
    <mergeCell ref="F4:F5"/>
    <mergeCell ref="E4:E5"/>
    <mergeCell ref="B1:D1"/>
    <mergeCell ref="K4:P4"/>
    <mergeCell ref="G4:G5"/>
    <mergeCell ref="H4:H5"/>
    <mergeCell ref="I4:I5"/>
    <mergeCell ref="A4:A5"/>
    <mergeCell ref="B4:B5"/>
    <mergeCell ref="C4:C5"/>
    <mergeCell ref="D4:D5"/>
    <mergeCell ref="F2:G2"/>
  </mergeCells>
  <conditionalFormatting sqref="B6:P6">
    <cfRule type="expression" priority="401" dxfId="3" stopIfTrue="1">
      <formula>(#REF!=3)</formula>
    </cfRule>
    <cfRule type="expression" priority="402" dxfId="2" stopIfTrue="1">
      <formula>(AND(#REF!=1,CONCATENATE(#REF!,$B6,$C6,$D6,#REF!,$E6,$F6,#REF!,$G6,$H6,#REF!,$I6,$J6,$K6,$M6,$N6,$P6)&lt;&gt;$AL6))</formula>
    </cfRule>
  </conditionalFormatting>
  <dataValidations count="13">
    <dataValidation allowBlank="1" showInputMessage="1" showErrorMessage="1" promptTitle="電話番号を市外局番から入力" prompt="番号の間は 『 - 』を挿入。&#10;例 ： 072-834-3750" imeMode="disabled" sqref="N6 I6"/>
    <dataValidation allowBlank="1" showInputMessage="1" showErrorMessage="1" promptTitle="FAX番号を市外局番から入力" prompt="番号の間は 『 - 』を挿入。&#10;例 ： 072-834-3750" imeMode="disabled" sqref="O6 J6"/>
    <dataValidation allowBlank="1" showInputMessage="1" showErrorMessage="1" promptTitle="データ交換を行えるアドレスを入力(携帯電話不可)" prompt=" " imeMode="disabled" sqref="P6"/>
    <dataValidation allowBlank="1" showInputMessage="1" showErrorMessage="1" promptTitle="連絡責任者の住所を入力" prompt="連絡責任者の氏名で届く住所を入力。&#10;都道府県名は省略して下さい。" imeMode="hiragana" sqref="M6"/>
    <dataValidation allowBlank="1" showInputMessage="1" showErrorMessage="1" promptTitle="郵便番号を入力" prompt="番号の間は 『 - 』を挿入。&#10;例 ： 154-0001" imeMode="disabled" sqref="L6 G6"/>
    <dataValidation allowBlank="1" showInputMessage="1" showErrorMessage="1" promptTitle="連絡責任者の氏名を入力" prompt="　" imeMode="hiragana" sqref="K6"/>
    <dataValidation allowBlank="1" showInputMessage="1" showErrorMessage="1" promptTitle="団体所在地の住所を入力" prompt="都道府県名は省略して下さい。" sqref="H6"/>
    <dataValidation allowBlank="1" showInputMessage="1" showErrorMessage="1" promptTitle="団体代表者名を入力" prompt="　" sqref="F6"/>
    <dataValidation allowBlank="1" showInputMessage="1" showErrorMessage="1" promptTitle="団体名を入力" prompt="　" sqref="E6"/>
    <dataValidation type="whole" allowBlank="1" showInputMessage="1" showErrorMessage="1" promptTitle="区分を入力" prompt="１：小学校&#10;２：中学校&#10;３：高等学校&#10;４：大学/専修学校/ 高等専門学校&#10;５：社会人ｸﾗﾌﾞ&#10;６：その他(民間ｸﾗﾌﾞ等）" imeMode="disabled" sqref="D6">
      <formula1>1</formula1>
      <formula2>6</formula2>
    </dataValidation>
    <dataValidation type="whole" allowBlank="1" showInputMessage="1" showErrorMessage="1" promptTitle="競技種別を入力" prompt="１：体操競技&#10;２：新体操&#10;３：一般体操&#10;４：トランポリン&#10;５：アクロ体操&#10;６：エアロビクス" imeMode="disabled" sqref="C6">
      <formula1>1</formula1>
      <formula2>6</formula2>
    </dataValidation>
    <dataValidation errorStyle="information" allowBlank="1" showInputMessage="1" showErrorMessage="1" promptTitle="日本体操協会Webにて確認" prompt="日本体操協会で割り振られた団体IDを入力。新規の場合は入力しなくて結構です。" imeMode="halfAlpha" sqref="B6"/>
    <dataValidation type="whole" allowBlank="1" showInputMessage="1" showErrorMessage="1" promptTitle="該当項目の番号を入力" prompt="１：更新登録&#10;２：新規登録&#10;３：登録抹消" imeMode="disabled" sqref="A6">
      <formula1>1</formula1>
      <formula2>3</formula2>
    </dataValidation>
  </dataValidations>
  <printOptions/>
  <pageMargins left="0.5905511811023623" right="0.3937007874015748" top="0.5905511811023623" bottom="0.3937007874015748" header="0.5118110236220472" footer="0.5118110236220472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4"/>
  <sheetViews>
    <sheetView showZeros="0" tabSelected="1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625" style="67" customWidth="1"/>
    <col min="3" max="3" width="4.625" style="2" customWidth="1"/>
    <col min="4" max="5" width="4.625" style="14" customWidth="1"/>
    <col min="6" max="6" width="15.75390625" style="1" customWidth="1"/>
    <col min="7" max="7" width="13.75390625" style="9" customWidth="1"/>
    <col min="8" max="8" width="2.75390625" style="1" customWidth="1"/>
    <col min="9" max="9" width="8.875" style="25" customWidth="1"/>
    <col min="10" max="10" width="10.625" style="26" customWidth="1"/>
    <col min="11" max="11" width="7.125" style="34" customWidth="1"/>
    <col min="12" max="12" width="7.50390625" style="26" customWidth="1"/>
    <col min="13" max="13" width="6.375" style="15" customWidth="1"/>
    <col min="14" max="14" width="9.375" style="16" customWidth="1"/>
    <col min="15" max="15" width="26.125" style="9" customWidth="1"/>
    <col min="16" max="16" width="10.125" style="9" customWidth="1"/>
    <col min="17" max="17" width="6.875" style="35" customWidth="1"/>
    <col min="18" max="36" width="9.00390625" style="1" customWidth="1"/>
    <col min="37" max="37" width="9.00390625" style="19" customWidth="1"/>
    <col min="38" max="16384" width="9.00390625" style="1" customWidth="1"/>
  </cols>
  <sheetData>
    <row r="1" spans="2:11" ht="36.75" customHeight="1">
      <c r="B1" s="68" t="str">
        <f>'団体登録'!B1</f>
        <v>令和6年度</v>
      </c>
      <c r="C1" s="1"/>
      <c r="H1" s="89" t="s">
        <v>9</v>
      </c>
      <c r="I1" s="89"/>
      <c r="J1" s="88" t="str">
        <f>IF(SUM(E5:E164)&gt;=1,'登録料'!B11+SUM(Q5:Q164)&amp;"円",SUM(Q5:Q164)&amp;"円")</f>
        <v>0円</v>
      </c>
      <c r="K1" s="88"/>
    </row>
    <row r="2" spans="2:11" ht="30" customHeight="1">
      <c r="B2" s="64" t="s">
        <v>42</v>
      </c>
      <c r="F2" s="4"/>
      <c r="H2" s="65" t="s">
        <v>38</v>
      </c>
      <c r="I2" s="1"/>
      <c r="K2" s="33"/>
    </row>
    <row r="3" spans="1:37" s="8" customFormat="1" ht="14.25" customHeight="1">
      <c r="A3" s="108" t="s">
        <v>17</v>
      </c>
      <c r="B3" s="110" t="s">
        <v>40</v>
      </c>
      <c r="C3" s="110" t="s">
        <v>18</v>
      </c>
      <c r="D3" s="111" t="s">
        <v>4</v>
      </c>
      <c r="E3" s="112"/>
      <c r="F3" s="109" t="s">
        <v>11</v>
      </c>
      <c r="G3" s="102" t="s">
        <v>25</v>
      </c>
      <c r="H3" s="104" t="s">
        <v>12</v>
      </c>
      <c r="I3" s="106" t="s">
        <v>13</v>
      </c>
      <c r="J3" s="96" t="s">
        <v>22</v>
      </c>
      <c r="K3" s="94" t="s">
        <v>21</v>
      </c>
      <c r="L3" s="101" t="s">
        <v>24</v>
      </c>
      <c r="M3" s="95" t="s">
        <v>23</v>
      </c>
      <c r="N3" s="92" t="s">
        <v>6</v>
      </c>
      <c r="O3" s="97" t="s">
        <v>7</v>
      </c>
      <c r="P3" s="99" t="s">
        <v>8</v>
      </c>
      <c r="Q3" s="90" t="s">
        <v>5</v>
      </c>
      <c r="AK3" s="20"/>
    </row>
    <row r="4" spans="1:37" s="8" customFormat="1" ht="14.25" customHeight="1">
      <c r="A4" s="108"/>
      <c r="B4" s="109"/>
      <c r="C4" s="109"/>
      <c r="D4" s="55" t="s">
        <v>16</v>
      </c>
      <c r="E4" s="56" t="s">
        <v>10</v>
      </c>
      <c r="F4" s="109"/>
      <c r="G4" s="103"/>
      <c r="H4" s="105"/>
      <c r="I4" s="107"/>
      <c r="J4" s="96"/>
      <c r="K4" s="94"/>
      <c r="L4" s="101"/>
      <c r="M4" s="95"/>
      <c r="N4" s="93"/>
      <c r="O4" s="98"/>
      <c r="P4" s="100"/>
      <c r="Q4" s="91"/>
      <c r="AK4" s="20"/>
    </row>
    <row r="5" spans="1:37" s="23" customFormat="1" ht="15" customHeight="1">
      <c r="A5" s="52">
        <v>1</v>
      </c>
      <c r="B5" s="41"/>
      <c r="C5" s="41"/>
      <c r="D5" s="57"/>
      <c r="E5" s="58"/>
      <c r="F5" s="37"/>
      <c r="G5" s="36"/>
      <c r="H5" s="41"/>
      <c r="I5" s="59"/>
      <c r="J5" s="54">
        <f>IF(OR(C5="",C5=3,SUM(D5:E5)=0),"",IF(F5="","",'団体登録'!$E$6))</f>
      </c>
      <c r="K5" s="49">
        <f>IF(OR(C5="",C5=3,SUM(D5:E5)=0),"",IF(F5="","",'団体登録'!$B$6))</f>
      </c>
      <c r="L5" s="60"/>
      <c r="M5" s="50" t="s">
        <v>26</v>
      </c>
      <c r="N5" s="61"/>
      <c r="O5" s="62"/>
      <c r="P5" s="62"/>
      <c r="Q5" s="53">
        <f>IF('団体登録'!$A$6=3,0,IF(OR(B5=1,C5="",C5=3,AND(D5="",E5=""),F5="",I5=""),"",IF(OR(AND(D5&lt;&gt;"",D5&lt;&gt;6)),2000,IF(AND(E5="",D5=6),0,IF(OR(E5=1,E5=2),500,IF(E5=3,700,1000))))))</f>
      </c>
      <c r="AK5" s="24"/>
    </row>
    <row r="6" spans="1:37" s="23" customFormat="1" ht="12">
      <c r="A6" s="52">
        <v>2</v>
      </c>
      <c r="B6" s="41"/>
      <c r="C6" s="41"/>
      <c r="D6" s="57"/>
      <c r="E6" s="58"/>
      <c r="F6" s="37"/>
      <c r="G6" s="36"/>
      <c r="H6" s="41"/>
      <c r="I6" s="59"/>
      <c r="J6" s="54">
        <f>IF(OR(C6="",C6=3,SUM(D6:E6)=0),"",IF(F6="","",'団体登録'!$E$6))</f>
      </c>
      <c r="K6" s="49">
        <f>IF(OR(C6="",C6=3,SUM(D6:E6)=0),"",IF(F6="","",'団体登録'!$B$6))</f>
      </c>
      <c r="L6" s="60"/>
      <c r="M6" s="50" t="s">
        <v>26</v>
      </c>
      <c r="N6" s="61"/>
      <c r="O6" s="62"/>
      <c r="P6" s="62"/>
      <c r="Q6" s="53">
        <f>IF('団体登録'!$A$6=3,0,IF(OR(B6=1,C6="",C6=3,AND(D6="",E6=""),F6="",I6=""),"",IF(OR(AND(D6&lt;&gt;"",D6&lt;&gt;6)),2000,IF(AND(E6="",D6=6),0,IF(OR(E6=1,E6=2),500,IF(E6=3,700,1000))))))</f>
      </c>
      <c r="AK6" s="24"/>
    </row>
    <row r="7" spans="1:37" s="23" customFormat="1" ht="12">
      <c r="A7" s="52">
        <v>3</v>
      </c>
      <c r="B7" s="41"/>
      <c r="C7" s="41"/>
      <c r="D7" s="57"/>
      <c r="E7" s="58"/>
      <c r="F7" s="37"/>
      <c r="G7" s="36"/>
      <c r="H7" s="41"/>
      <c r="I7" s="59"/>
      <c r="J7" s="54">
        <f>IF(OR(C7="",C7=3,SUM(D7:E7)=0),"",IF(F7="","",'団体登録'!$E$6))</f>
      </c>
      <c r="K7" s="49">
        <f>IF(OR(C7="",C7=3,SUM(D7:E7)=0),"",IF(F7="","",'団体登録'!$B$6))</f>
      </c>
      <c r="L7" s="60"/>
      <c r="M7" s="50" t="s">
        <v>26</v>
      </c>
      <c r="N7" s="61"/>
      <c r="O7" s="62"/>
      <c r="P7" s="62"/>
      <c r="Q7" s="53">
        <f>IF('団体登録'!$A$6=3,0,IF(OR(B7=1,C7="",C7=3,AND(D7="",E7=""),F7="",I7=""),"",IF(OR(AND(D7&lt;&gt;"",D7&lt;&gt;6)),2000,IF(AND(E7="",D7=6),0,IF(OR(E7=1,E7=2),500,IF(E7=3,700,1000))))))</f>
      </c>
      <c r="AK7" s="24"/>
    </row>
    <row r="8" spans="1:37" s="23" customFormat="1" ht="12">
      <c r="A8" s="52">
        <v>4</v>
      </c>
      <c r="B8" s="41"/>
      <c r="C8" s="41"/>
      <c r="D8" s="57"/>
      <c r="E8" s="58"/>
      <c r="F8" s="37"/>
      <c r="G8" s="36"/>
      <c r="H8" s="41"/>
      <c r="I8" s="59"/>
      <c r="J8" s="54">
        <f>IF(OR(C8="",C8=3,SUM(D8:E8)=0),"",IF(F8="","",'団体登録'!$E$6))</f>
      </c>
      <c r="K8" s="49">
        <f>IF(OR(C8="",C8=3,SUM(D8:E8)=0),"",IF(F8="","",'団体登録'!$B$6))</f>
      </c>
      <c r="L8" s="60"/>
      <c r="M8" s="50" t="s">
        <v>26</v>
      </c>
      <c r="N8" s="61"/>
      <c r="O8" s="62"/>
      <c r="P8" s="62"/>
      <c r="Q8" s="53">
        <f>IF('団体登録'!$A$6=3,0,IF(OR(B8=1,C8="",C8=3,AND(D8="",E8=""),F8="",I8=""),"",IF(OR(AND(D8&lt;&gt;"",D8&lt;&gt;6)),2000,IF(AND(E8="",D8=6),0,IF(OR(E8=1,E8=2),500,IF(E8=3,700,1000))))))</f>
      </c>
      <c r="AK8" s="24"/>
    </row>
    <row r="9" spans="1:37" s="23" customFormat="1" ht="12">
      <c r="A9" s="52">
        <v>5</v>
      </c>
      <c r="B9" s="41"/>
      <c r="C9" s="41"/>
      <c r="D9" s="57"/>
      <c r="E9" s="58"/>
      <c r="F9" s="37"/>
      <c r="G9" s="36"/>
      <c r="H9" s="41"/>
      <c r="I9" s="59"/>
      <c r="J9" s="54">
        <f>IF(OR(C9="",C9=3,SUM(D9:E9)=0),"",IF(F9="","",'団体登録'!$E$6))</f>
      </c>
      <c r="K9" s="49">
        <f>IF(OR(C9="",C9=3,SUM(D9:E9)=0),"",IF(F9="","",'団体登録'!$B$6))</f>
      </c>
      <c r="L9" s="60"/>
      <c r="M9" s="50" t="s">
        <v>26</v>
      </c>
      <c r="N9" s="61"/>
      <c r="O9" s="62"/>
      <c r="P9" s="62"/>
      <c r="Q9" s="53">
        <f>IF('団体登録'!$A$6=3,0,IF(OR(B9=1,C9="",C9=3,AND(D9="",E9=""),F9="",I9=""),"",IF(OR(AND(D9&lt;&gt;"",D9&lt;&gt;6)),2000,IF(AND(E9="",D9=6),0,IF(OR(E9=1,E9=2),500,IF(E9=3,700,1000))))))</f>
      </c>
      <c r="AK9" s="24"/>
    </row>
    <row r="10" spans="1:37" s="23" customFormat="1" ht="12">
      <c r="A10" s="52">
        <v>6</v>
      </c>
      <c r="B10" s="41"/>
      <c r="C10" s="41"/>
      <c r="D10" s="57"/>
      <c r="E10" s="58"/>
      <c r="F10" s="37"/>
      <c r="G10" s="36"/>
      <c r="H10" s="41"/>
      <c r="I10" s="59"/>
      <c r="J10" s="54">
        <f>IF(OR(C10="",C10=3,SUM(D10:E10)=0),"",IF(F10="","",'団体登録'!$E$6))</f>
      </c>
      <c r="K10" s="49">
        <f>IF(OR(C10="",C10=3,SUM(D10:E10)=0),"",IF(F10="","",'団体登録'!$B$6))</f>
      </c>
      <c r="L10" s="60"/>
      <c r="M10" s="50" t="s">
        <v>26</v>
      </c>
      <c r="N10" s="61"/>
      <c r="O10" s="62"/>
      <c r="P10" s="62"/>
      <c r="Q10" s="53">
        <f>IF('団体登録'!$A$6=3,0,IF(OR(B10=1,C10="",C10=3,AND(D10="",E10=""),F10="",I10=""),"",IF(OR(AND(D10&lt;&gt;"",D10&lt;&gt;6)),2000,IF(AND(E10="",D10=6),0,IF(OR(E10=1,E10=2),500,IF(E10=3,700,1000))))))</f>
      </c>
      <c r="AK10" s="24"/>
    </row>
    <row r="11" spans="1:37" s="23" customFormat="1" ht="12">
      <c r="A11" s="52">
        <v>7</v>
      </c>
      <c r="B11" s="41"/>
      <c r="C11" s="41"/>
      <c r="D11" s="57"/>
      <c r="E11" s="58"/>
      <c r="F11" s="37"/>
      <c r="G11" s="36"/>
      <c r="H11" s="41"/>
      <c r="I11" s="59"/>
      <c r="J11" s="54">
        <f>IF(OR(C11="",C11=3,SUM(D11:E11)=0),"",IF(F11="","",'団体登録'!$E$6))</f>
      </c>
      <c r="K11" s="49">
        <f>IF(OR(C11="",C11=3,SUM(D11:E11)=0),"",IF(F11="","",'団体登録'!$B$6))</f>
      </c>
      <c r="L11" s="60"/>
      <c r="M11" s="50" t="s">
        <v>26</v>
      </c>
      <c r="N11" s="61"/>
      <c r="O11" s="62"/>
      <c r="P11" s="62"/>
      <c r="Q11" s="53">
        <f>IF('団体登録'!$A$6=3,0,IF(OR(B11=1,C11="",C11=3,AND(D11="",E11=""),F11="",I11=""),"",IF(OR(AND(D11&lt;&gt;"",D11&lt;&gt;6)),2000,IF(AND(E11="",D11=6),0,IF(OR(E11=1,E11=2),500,IF(E11=3,700,1000))))))</f>
      </c>
      <c r="AK11" s="24"/>
    </row>
    <row r="12" spans="1:37" s="23" customFormat="1" ht="12">
      <c r="A12" s="52">
        <v>8</v>
      </c>
      <c r="B12" s="41"/>
      <c r="C12" s="41"/>
      <c r="D12" s="57"/>
      <c r="E12" s="58"/>
      <c r="F12" s="37"/>
      <c r="G12" s="36"/>
      <c r="H12" s="41"/>
      <c r="I12" s="59"/>
      <c r="J12" s="54">
        <f>IF(OR(C12="",C12=3,SUM(D12:E12)=0),"",IF(F12="","",'団体登録'!$E$6))</f>
      </c>
      <c r="K12" s="49">
        <f>IF(OR(C12="",C12=3,SUM(D12:E12)=0),"",IF(F12="","",'団体登録'!$B$6))</f>
      </c>
      <c r="L12" s="60"/>
      <c r="M12" s="50" t="s">
        <v>26</v>
      </c>
      <c r="N12" s="61"/>
      <c r="O12" s="62"/>
      <c r="P12" s="62"/>
      <c r="Q12" s="53">
        <f>IF('団体登録'!$A$6=3,0,IF(OR(B12=1,C12="",C12=3,AND(D12="",E12=""),F12="",I12=""),"",IF(OR(AND(D12&lt;&gt;"",D12&lt;&gt;6)),2000,IF(AND(E12="",D12=6),0,IF(OR(E12=1,E12=2),500,IF(E12=3,700,1000))))))</f>
      </c>
      <c r="AK12" s="24"/>
    </row>
    <row r="13" spans="1:37" s="23" customFormat="1" ht="12">
      <c r="A13" s="52">
        <v>9</v>
      </c>
      <c r="B13" s="41"/>
      <c r="C13" s="41"/>
      <c r="D13" s="57"/>
      <c r="E13" s="58"/>
      <c r="F13" s="37"/>
      <c r="G13" s="36"/>
      <c r="H13" s="41"/>
      <c r="I13" s="59"/>
      <c r="J13" s="54">
        <f>IF(OR(C13="",C13=3,SUM(D13:E13)=0),"",IF(F13="","",'団体登録'!$E$6))</f>
      </c>
      <c r="K13" s="49">
        <f>IF(OR(C13="",C13=3,SUM(D13:E13)=0),"",IF(F13="","",'団体登録'!$B$6))</f>
      </c>
      <c r="L13" s="60"/>
      <c r="M13" s="50" t="s">
        <v>26</v>
      </c>
      <c r="N13" s="61"/>
      <c r="O13" s="62"/>
      <c r="P13" s="62"/>
      <c r="Q13" s="53">
        <f>IF('団体登録'!$A$6=3,0,IF(OR(B13=1,C13="",C13=3,AND(D13="",E13=""),F13="",I13=""),"",IF(OR(AND(D13&lt;&gt;"",D13&lt;&gt;6)),2000,IF(AND(E13="",D13=6),0,IF(OR(E13=1,E13=2),500,IF(E13=3,700,1000))))))</f>
      </c>
      <c r="AK13" s="24"/>
    </row>
    <row r="14" spans="1:37" s="23" customFormat="1" ht="12">
      <c r="A14" s="52">
        <v>10</v>
      </c>
      <c r="B14" s="41"/>
      <c r="C14" s="41"/>
      <c r="D14" s="57"/>
      <c r="E14" s="58"/>
      <c r="F14" s="37"/>
      <c r="G14" s="36"/>
      <c r="H14" s="41"/>
      <c r="I14" s="59"/>
      <c r="J14" s="54">
        <f>IF(OR(C14="",C14=3,SUM(D14:E14)=0),"",IF(F14="","",'団体登録'!$E$6))</f>
      </c>
      <c r="K14" s="49">
        <f>IF(OR(C14="",C14=3,SUM(D14:E14)=0),"",IF(F14="","",'団体登録'!$B$6))</f>
      </c>
      <c r="L14" s="60"/>
      <c r="M14" s="50" t="s">
        <v>26</v>
      </c>
      <c r="N14" s="61"/>
      <c r="O14" s="62"/>
      <c r="P14" s="62"/>
      <c r="Q14" s="53">
        <f>IF('団体登録'!$A$6=3,0,IF(OR(B14=1,C14="",C14=3,AND(D14="",E14=""),F14="",I14=""),"",IF(OR(AND(D14&lt;&gt;"",D14&lt;&gt;6)),2000,IF(AND(E14="",D14=6),0,IF(OR(E14=1,E14=2),500,IF(E14=3,700,1000))))))</f>
      </c>
      <c r="AK14" s="24"/>
    </row>
    <row r="15" spans="1:37" s="23" customFormat="1" ht="12">
      <c r="A15" s="52">
        <v>11</v>
      </c>
      <c r="B15" s="41"/>
      <c r="C15" s="41"/>
      <c r="D15" s="57"/>
      <c r="E15" s="58"/>
      <c r="F15" s="37"/>
      <c r="G15" s="36"/>
      <c r="H15" s="41"/>
      <c r="I15" s="59"/>
      <c r="J15" s="54">
        <f>IF(OR(C15="",C15=3,SUM(D15:E15)=0),"",IF(F15="","",'団体登録'!$E$6))</f>
      </c>
      <c r="K15" s="49">
        <f>IF(OR(C15="",C15=3,SUM(D15:E15)=0),"",IF(F15="","",'団体登録'!$B$6))</f>
      </c>
      <c r="L15" s="60"/>
      <c r="M15" s="50" t="s">
        <v>26</v>
      </c>
      <c r="N15" s="61"/>
      <c r="O15" s="62"/>
      <c r="P15" s="62"/>
      <c r="Q15" s="53">
        <f>IF('団体登録'!$A$6=3,0,IF(OR(B15=1,C15="",C15=3,AND(D15="",E15=""),F15="",I15=""),"",IF(OR(AND(D15&lt;&gt;"",D15&lt;&gt;6)),2000,IF(AND(E15="",D15=6),0,IF(OR(E15=1,E15=2),500,IF(E15=3,700,1000))))))</f>
      </c>
      <c r="AK15" s="24"/>
    </row>
    <row r="16" spans="1:37" s="23" customFormat="1" ht="12">
      <c r="A16" s="52">
        <v>12</v>
      </c>
      <c r="B16" s="41"/>
      <c r="C16" s="41"/>
      <c r="D16" s="57"/>
      <c r="E16" s="58"/>
      <c r="F16" s="37"/>
      <c r="G16" s="36"/>
      <c r="H16" s="41"/>
      <c r="I16" s="59"/>
      <c r="J16" s="54">
        <f>IF(OR(C16="",C16=3,SUM(D16:E16)=0),"",IF(F16="","",'団体登録'!$E$6))</f>
      </c>
      <c r="K16" s="49">
        <f>IF(OR(C16="",C16=3,SUM(D16:E16)=0),"",IF(F16="","",'団体登録'!$B$6))</f>
      </c>
      <c r="L16" s="60"/>
      <c r="M16" s="50" t="s">
        <v>26</v>
      </c>
      <c r="N16" s="61"/>
      <c r="O16" s="62"/>
      <c r="P16" s="62"/>
      <c r="Q16" s="53">
        <f>IF('団体登録'!$A$6=3,0,IF(OR(B16=1,C16="",C16=3,AND(D16="",E16=""),F16="",I16=""),"",IF(OR(AND(D16&lt;&gt;"",D16&lt;&gt;6)),2000,IF(AND(E16="",D16=6),0,IF(OR(E16=1,E16=2),500,IF(E16=3,700,1000))))))</f>
      </c>
      <c r="AK16" s="24"/>
    </row>
    <row r="17" spans="1:37" s="23" customFormat="1" ht="12">
      <c r="A17" s="52">
        <v>13</v>
      </c>
      <c r="B17" s="41"/>
      <c r="C17" s="41"/>
      <c r="D17" s="57"/>
      <c r="E17" s="58"/>
      <c r="F17" s="37"/>
      <c r="G17" s="36"/>
      <c r="H17" s="41"/>
      <c r="I17" s="59"/>
      <c r="J17" s="54">
        <f>IF(OR(C17="",C17=3,SUM(D17:E17)=0),"",IF(F17="","",'団体登録'!$E$6))</f>
      </c>
      <c r="K17" s="49">
        <f>IF(OR(C17="",C17=3,SUM(D17:E17)=0),"",IF(F17="","",'団体登録'!$B$6))</f>
      </c>
      <c r="L17" s="60"/>
      <c r="M17" s="50" t="s">
        <v>26</v>
      </c>
      <c r="N17" s="61"/>
      <c r="O17" s="62"/>
      <c r="P17" s="62"/>
      <c r="Q17" s="53">
        <f>IF('団体登録'!$A$6=3,0,IF(OR(B17=1,C17="",C17=3,AND(D17="",E17=""),F17="",I17=""),"",IF(OR(AND(D17&lt;&gt;"",D17&lt;&gt;6)),2000,IF(AND(E17="",D17=6),0,IF(OR(E17=1,E17=2),500,IF(E17=3,700,1000))))))</f>
      </c>
      <c r="AK17" s="24"/>
    </row>
    <row r="18" spans="1:37" s="23" customFormat="1" ht="12">
      <c r="A18" s="52">
        <v>14</v>
      </c>
      <c r="B18" s="41"/>
      <c r="C18" s="41"/>
      <c r="D18" s="57"/>
      <c r="E18" s="58"/>
      <c r="F18" s="37"/>
      <c r="G18" s="36"/>
      <c r="H18" s="41"/>
      <c r="I18" s="59"/>
      <c r="J18" s="54">
        <f>IF(OR(C18="",C18=3,SUM(D18:E18)=0),"",IF(F18="","",'団体登録'!$E$6))</f>
      </c>
      <c r="K18" s="49">
        <f>IF(OR(C18="",C18=3,SUM(D18:E18)=0),"",IF(F18="","",'団体登録'!$B$6))</f>
      </c>
      <c r="L18" s="60"/>
      <c r="M18" s="50" t="s">
        <v>26</v>
      </c>
      <c r="N18" s="61"/>
      <c r="O18" s="62"/>
      <c r="P18" s="62"/>
      <c r="Q18" s="53">
        <f>IF('団体登録'!$A$6=3,0,IF(OR(B18=1,C18="",C18=3,AND(D18="",E18=""),F18="",I18=""),"",IF(OR(AND(D18&lt;&gt;"",D18&lt;&gt;6)),2000,IF(AND(E18="",D18=6),0,IF(OR(E18=1,E18=2),500,IF(E18=3,700,1000))))))</f>
      </c>
      <c r="AK18" s="24"/>
    </row>
    <row r="19" spans="1:37" s="23" customFormat="1" ht="12">
      <c r="A19" s="52">
        <v>15</v>
      </c>
      <c r="B19" s="41"/>
      <c r="C19" s="41"/>
      <c r="D19" s="57"/>
      <c r="E19" s="58"/>
      <c r="F19" s="37"/>
      <c r="G19" s="36"/>
      <c r="H19" s="41"/>
      <c r="I19" s="59"/>
      <c r="J19" s="54">
        <f>IF(OR(C19="",C19=3,SUM(D19:E19)=0),"",IF(F19="","",'団体登録'!$E$6))</f>
      </c>
      <c r="K19" s="49">
        <f>IF(OR(C19="",C19=3,SUM(D19:E19)=0),"",IF(F19="","",'団体登録'!$B$6))</f>
      </c>
      <c r="L19" s="60"/>
      <c r="M19" s="50" t="s">
        <v>26</v>
      </c>
      <c r="N19" s="61"/>
      <c r="O19" s="62"/>
      <c r="P19" s="62"/>
      <c r="Q19" s="53">
        <f>IF('団体登録'!$A$6=3,0,IF(OR(B19=1,C19="",C19=3,AND(D19="",E19=""),F19="",I19=""),"",IF(OR(AND(D19&lt;&gt;"",D19&lt;&gt;6)),2000,IF(AND(E19="",D19=6),0,IF(OR(E19=1,E19=2),500,IF(E19=3,700,1000))))))</f>
      </c>
      <c r="AK19" s="24"/>
    </row>
    <row r="20" spans="1:37" s="23" customFormat="1" ht="12">
      <c r="A20" s="52">
        <v>16</v>
      </c>
      <c r="B20" s="41"/>
      <c r="C20" s="41"/>
      <c r="D20" s="57"/>
      <c r="E20" s="58"/>
      <c r="F20" s="37"/>
      <c r="G20" s="36"/>
      <c r="H20" s="41"/>
      <c r="I20" s="59"/>
      <c r="J20" s="54">
        <f>IF(OR(C20="",C20=3,SUM(D20:E20)=0),"",IF(F20="","",'団体登録'!$E$6))</f>
      </c>
      <c r="K20" s="49">
        <f>IF(OR(C20="",C20=3,SUM(D20:E20)=0),"",IF(F20="","",'団体登録'!$B$6))</f>
      </c>
      <c r="L20" s="60"/>
      <c r="M20" s="50" t="s">
        <v>26</v>
      </c>
      <c r="N20" s="61"/>
      <c r="O20" s="62"/>
      <c r="P20" s="62"/>
      <c r="Q20" s="53">
        <f>IF('団体登録'!$A$6=3,0,IF(OR(B20=1,C20="",C20=3,AND(D20="",E20=""),F20="",I20=""),"",IF(OR(AND(D20&lt;&gt;"",D20&lt;&gt;6)),2000,IF(AND(E20="",D20=6),0,IF(OR(E20=1,E20=2),500,IF(E20=3,700,1000))))))</f>
      </c>
      <c r="AK20" s="24"/>
    </row>
    <row r="21" spans="1:37" s="23" customFormat="1" ht="12">
      <c r="A21" s="52">
        <v>17</v>
      </c>
      <c r="B21" s="41"/>
      <c r="C21" s="41"/>
      <c r="D21" s="57"/>
      <c r="E21" s="58"/>
      <c r="F21" s="37"/>
      <c r="G21" s="36"/>
      <c r="H21" s="41"/>
      <c r="I21" s="59"/>
      <c r="J21" s="54">
        <f>IF(OR(C21="",C21=3,SUM(D21:E21)=0),"",IF(F21="","",'団体登録'!$E$6))</f>
      </c>
      <c r="K21" s="49">
        <f>IF(OR(C21="",C21=3,SUM(D21:E21)=0),"",IF(F21="","",'団体登録'!$B$6))</f>
      </c>
      <c r="L21" s="60"/>
      <c r="M21" s="50" t="s">
        <v>26</v>
      </c>
      <c r="N21" s="61"/>
      <c r="O21" s="62"/>
      <c r="P21" s="62"/>
      <c r="Q21" s="53">
        <f>IF('団体登録'!$A$6=3,0,IF(OR(B21=1,C21="",C21=3,AND(D21="",E21=""),F21="",I21=""),"",IF(OR(AND(D21&lt;&gt;"",D21&lt;&gt;6)),2000,IF(AND(E21="",D21=6),0,IF(OR(E21=1,E21=2),500,IF(E21=3,700,1000))))))</f>
      </c>
      <c r="AK21" s="24"/>
    </row>
    <row r="22" spans="1:37" s="23" customFormat="1" ht="12">
      <c r="A22" s="52">
        <v>18</v>
      </c>
      <c r="B22" s="41"/>
      <c r="C22" s="41"/>
      <c r="D22" s="57"/>
      <c r="E22" s="58"/>
      <c r="F22" s="37"/>
      <c r="G22" s="36"/>
      <c r="H22" s="41"/>
      <c r="I22" s="59"/>
      <c r="J22" s="54">
        <f>IF(OR(C22="",C22=3,SUM(D22:E22)=0),"",IF(F22="","",'団体登録'!$E$6))</f>
      </c>
      <c r="K22" s="49">
        <f>IF(OR(C22="",C22=3,SUM(D22:E22)=0),"",IF(F22="","",'団体登録'!$B$6))</f>
      </c>
      <c r="L22" s="60"/>
      <c r="M22" s="50" t="s">
        <v>26</v>
      </c>
      <c r="N22" s="61"/>
      <c r="O22" s="62"/>
      <c r="P22" s="62"/>
      <c r="Q22" s="53">
        <f>IF('団体登録'!$A$6=3,0,IF(OR(B22=1,C22="",C22=3,AND(D22="",E22=""),F22="",I22=""),"",IF(OR(AND(D22&lt;&gt;"",D22&lt;&gt;6)),2000,IF(AND(E22="",D22=6),0,IF(OR(E22=1,E22=2),500,IF(E22=3,700,1000))))))</f>
      </c>
      <c r="AK22" s="24"/>
    </row>
    <row r="23" spans="1:37" s="23" customFormat="1" ht="12">
      <c r="A23" s="52">
        <v>19</v>
      </c>
      <c r="B23" s="41"/>
      <c r="C23" s="41"/>
      <c r="D23" s="57"/>
      <c r="E23" s="58"/>
      <c r="F23" s="37"/>
      <c r="G23" s="36"/>
      <c r="H23" s="41"/>
      <c r="I23" s="59"/>
      <c r="J23" s="54">
        <f>IF(OR(C23="",C23=3,SUM(D23:E23)=0),"",IF(F23="","",'団体登録'!$E$6))</f>
      </c>
      <c r="K23" s="49">
        <f>IF(OR(C23="",C23=3,SUM(D23:E23)=0),"",IF(F23="","",'団体登録'!$B$6))</f>
      </c>
      <c r="L23" s="60"/>
      <c r="M23" s="50" t="s">
        <v>26</v>
      </c>
      <c r="N23" s="61"/>
      <c r="O23" s="62"/>
      <c r="P23" s="62"/>
      <c r="Q23" s="53">
        <f>IF('団体登録'!$A$6=3,0,IF(OR(B23=1,C23="",C23=3,AND(D23="",E23=""),F23="",I23=""),"",IF(OR(AND(D23&lt;&gt;"",D23&lt;&gt;6)),2000,IF(AND(E23="",D23=6),0,IF(OR(E23=1,E23=2),500,IF(E23=3,700,1000))))))</f>
      </c>
      <c r="AK23" s="24"/>
    </row>
    <row r="24" spans="1:37" s="23" customFormat="1" ht="12">
      <c r="A24" s="52">
        <v>20</v>
      </c>
      <c r="B24" s="41"/>
      <c r="C24" s="41"/>
      <c r="D24" s="57"/>
      <c r="E24" s="58"/>
      <c r="F24" s="37"/>
      <c r="G24" s="36"/>
      <c r="H24" s="41"/>
      <c r="I24" s="59"/>
      <c r="J24" s="54">
        <f>IF(OR(C24="",C24=3,SUM(D24:E24)=0),"",IF(F24="","",'団体登録'!$E$6))</f>
      </c>
      <c r="K24" s="49">
        <f>IF(OR(C24="",C24=3,SUM(D24:E24)=0),"",IF(F24="","",'団体登録'!$B$6))</f>
      </c>
      <c r="L24" s="60"/>
      <c r="M24" s="50" t="s">
        <v>26</v>
      </c>
      <c r="N24" s="61"/>
      <c r="O24" s="62"/>
      <c r="P24" s="62"/>
      <c r="Q24" s="53">
        <f>IF('団体登録'!$A$6=3,0,IF(OR(B24=1,C24="",C24=3,AND(D24="",E24=""),F24="",I24=""),"",IF(OR(AND(D24&lt;&gt;"",D24&lt;&gt;6)),2000,IF(AND(E24="",D24=6),0,IF(OR(E24=1,E24=2),500,IF(E24=3,700,1000))))))</f>
      </c>
      <c r="AK24" s="24"/>
    </row>
    <row r="25" spans="1:37" s="23" customFormat="1" ht="12">
      <c r="A25" s="52">
        <v>21</v>
      </c>
      <c r="B25" s="41"/>
      <c r="C25" s="41"/>
      <c r="D25" s="57"/>
      <c r="E25" s="58"/>
      <c r="F25" s="37"/>
      <c r="G25" s="36"/>
      <c r="H25" s="41"/>
      <c r="I25" s="59"/>
      <c r="J25" s="54">
        <f>IF(OR(C25="",C25=3,SUM(D25:E25)=0),"",IF(F25="","",'団体登録'!$E$6))</f>
      </c>
      <c r="K25" s="49">
        <f>IF(OR(C25="",C25=3,SUM(D25:E25)=0),"",IF(F25="","",'団体登録'!$B$6))</f>
      </c>
      <c r="L25" s="60"/>
      <c r="M25" s="50" t="s">
        <v>26</v>
      </c>
      <c r="N25" s="61"/>
      <c r="O25" s="62"/>
      <c r="P25" s="62"/>
      <c r="Q25" s="53">
        <f>IF('団体登録'!$A$6=3,0,IF(OR(B25=1,C25="",C25=3,AND(D25="",E25=""),F25="",I25=""),"",IF(OR(AND(D25&lt;&gt;"",D25&lt;&gt;6)),2000,IF(AND(E25="",D25=6),0,IF(OR(E25=1,E25=2),500,IF(E25=3,700,1000))))))</f>
      </c>
      <c r="AK25" s="24"/>
    </row>
    <row r="26" spans="1:37" s="23" customFormat="1" ht="12">
      <c r="A26" s="52">
        <v>22</v>
      </c>
      <c r="B26" s="41"/>
      <c r="C26" s="41"/>
      <c r="D26" s="57"/>
      <c r="E26" s="58"/>
      <c r="F26" s="37"/>
      <c r="G26" s="36"/>
      <c r="H26" s="41"/>
      <c r="I26" s="59"/>
      <c r="J26" s="54">
        <f>IF(OR(C26="",C26=3,SUM(D26:E26)=0),"",IF(F26="","",'団体登録'!$E$6))</f>
      </c>
      <c r="K26" s="49">
        <f>IF(OR(C26="",C26=3,SUM(D26:E26)=0),"",IF(F26="","",'団体登録'!$B$6))</f>
      </c>
      <c r="L26" s="60"/>
      <c r="M26" s="50" t="s">
        <v>26</v>
      </c>
      <c r="N26" s="61"/>
      <c r="O26" s="62"/>
      <c r="P26" s="62"/>
      <c r="Q26" s="53">
        <f>IF('団体登録'!$A$6=3,0,IF(OR(B26=1,C26="",C26=3,AND(D26="",E26=""),F26="",I26=""),"",IF(OR(AND(D26&lt;&gt;"",D26&lt;&gt;6)),2000,IF(AND(E26="",D26=6),0,IF(OR(E26=1,E26=2),500,IF(E26=3,700,1000))))))</f>
      </c>
      <c r="AK26" s="24"/>
    </row>
    <row r="27" spans="1:37" s="23" customFormat="1" ht="12">
      <c r="A27" s="52">
        <v>23</v>
      </c>
      <c r="B27" s="41"/>
      <c r="C27" s="41"/>
      <c r="D27" s="57"/>
      <c r="E27" s="58"/>
      <c r="F27" s="37"/>
      <c r="G27" s="36"/>
      <c r="H27" s="41"/>
      <c r="I27" s="59"/>
      <c r="J27" s="54">
        <f>IF(OR(C27="",C27=3,SUM(D27:E27)=0),"",IF(F27="","",'団体登録'!$E$6))</f>
      </c>
      <c r="K27" s="49">
        <f>IF(OR(C27="",C27=3,SUM(D27:E27)=0),"",IF(F27="","",'団体登録'!$B$6))</f>
      </c>
      <c r="L27" s="60"/>
      <c r="M27" s="50" t="s">
        <v>26</v>
      </c>
      <c r="N27" s="61"/>
      <c r="O27" s="62"/>
      <c r="P27" s="62"/>
      <c r="Q27" s="53">
        <f>IF('団体登録'!$A$6=3,0,IF(OR(B27=1,C27="",C27=3,AND(D27="",E27=""),F27="",I27=""),"",IF(OR(AND(D27&lt;&gt;"",D27&lt;&gt;6)),2000,IF(AND(E27="",D27=6),0,IF(OR(E27=1,E27=2),500,IF(E27=3,700,1000))))))</f>
      </c>
      <c r="AK27" s="24"/>
    </row>
    <row r="28" spans="1:37" s="23" customFormat="1" ht="12">
      <c r="A28" s="52">
        <v>24</v>
      </c>
      <c r="B28" s="41"/>
      <c r="C28" s="41"/>
      <c r="D28" s="57"/>
      <c r="E28" s="58"/>
      <c r="F28" s="37"/>
      <c r="G28" s="36"/>
      <c r="H28" s="41"/>
      <c r="I28" s="59"/>
      <c r="J28" s="54">
        <f>IF(OR(C28="",C28=3,SUM(D28:E28)=0),"",IF(F28="","",'団体登録'!$E$6))</f>
      </c>
      <c r="K28" s="49">
        <f>IF(OR(C28="",C28=3,SUM(D28:E28)=0),"",IF(F28="","",'団体登録'!$B$6))</f>
      </c>
      <c r="L28" s="60"/>
      <c r="M28" s="50" t="s">
        <v>26</v>
      </c>
      <c r="N28" s="61"/>
      <c r="O28" s="62"/>
      <c r="P28" s="62"/>
      <c r="Q28" s="53">
        <f>IF('団体登録'!$A$6=3,0,IF(OR(B28=1,C28="",C28=3,AND(D28="",E28=""),F28="",I28=""),"",IF(OR(AND(D28&lt;&gt;"",D28&lt;&gt;6)),2000,IF(AND(E28="",D28=6),0,IF(OR(E28=1,E28=2),500,IF(E28=3,700,1000))))))</f>
      </c>
      <c r="AK28" s="24"/>
    </row>
    <row r="29" spans="1:37" s="23" customFormat="1" ht="12">
      <c r="A29" s="52">
        <v>25</v>
      </c>
      <c r="B29" s="41"/>
      <c r="C29" s="41"/>
      <c r="D29" s="57"/>
      <c r="E29" s="58"/>
      <c r="F29" s="37"/>
      <c r="G29" s="36"/>
      <c r="H29" s="41"/>
      <c r="I29" s="59"/>
      <c r="J29" s="54">
        <f>IF(OR(C29="",C29=3,SUM(D29:E29)=0),"",IF(F29="","",'団体登録'!$E$6))</f>
      </c>
      <c r="K29" s="49">
        <f>IF(OR(C29="",C29=3,SUM(D29:E29)=0),"",IF(F29="","",'団体登録'!$B$6))</f>
      </c>
      <c r="L29" s="60"/>
      <c r="M29" s="50" t="s">
        <v>26</v>
      </c>
      <c r="N29" s="61"/>
      <c r="O29" s="62"/>
      <c r="P29" s="62"/>
      <c r="Q29" s="53">
        <f>IF('団体登録'!$A$6=3,0,IF(OR(B29=1,C29="",C29=3,AND(D29="",E29=""),F29="",I29=""),"",IF(OR(AND(D29&lt;&gt;"",D29&lt;&gt;6)),2000,IF(AND(E29="",D29=6),0,IF(OR(E29=1,E29=2),500,IF(E29=3,700,1000))))))</f>
      </c>
      <c r="AK29" s="24"/>
    </row>
    <row r="30" spans="1:37" s="23" customFormat="1" ht="12">
      <c r="A30" s="52">
        <v>26</v>
      </c>
      <c r="B30" s="41"/>
      <c r="C30" s="41"/>
      <c r="D30" s="57"/>
      <c r="E30" s="58"/>
      <c r="F30" s="37"/>
      <c r="G30" s="36"/>
      <c r="H30" s="41"/>
      <c r="I30" s="59"/>
      <c r="J30" s="54">
        <f>IF(OR(C30="",C30=3,SUM(D30:E30)=0),"",IF(F30="","",'団体登録'!$E$6))</f>
      </c>
      <c r="K30" s="49">
        <f>IF(OR(C30="",C30=3,SUM(D30:E30)=0),"",IF(F30="","",'団体登録'!$B$6))</f>
      </c>
      <c r="L30" s="60"/>
      <c r="M30" s="50" t="s">
        <v>26</v>
      </c>
      <c r="N30" s="61"/>
      <c r="O30" s="62"/>
      <c r="P30" s="62"/>
      <c r="Q30" s="53">
        <f>IF('団体登録'!$A$6=3,0,IF(OR(B30=1,C30="",C30=3,AND(D30="",E30=""),F30="",I30=""),"",IF(OR(AND(D30&lt;&gt;"",D30&lt;&gt;6)),2000,IF(AND(E30="",D30=6),0,IF(OR(E30=1,E30=2),500,IF(E30=3,700,1000))))))</f>
      </c>
      <c r="AK30" s="24"/>
    </row>
    <row r="31" spans="1:37" s="23" customFormat="1" ht="12">
      <c r="A31" s="52">
        <v>27</v>
      </c>
      <c r="B31" s="41"/>
      <c r="C31" s="41"/>
      <c r="D31" s="57"/>
      <c r="E31" s="58"/>
      <c r="F31" s="37"/>
      <c r="G31" s="36"/>
      <c r="H31" s="41"/>
      <c r="I31" s="59"/>
      <c r="J31" s="54">
        <f>IF(OR(C31="",C31=3,SUM(D31:E31)=0),"",IF(F31="","",'団体登録'!$E$6))</f>
      </c>
      <c r="K31" s="49">
        <f>IF(OR(C31="",C31=3,SUM(D31:E31)=0),"",IF(F31="","",'団体登録'!$B$6))</f>
      </c>
      <c r="L31" s="60"/>
      <c r="M31" s="50" t="s">
        <v>26</v>
      </c>
      <c r="N31" s="61"/>
      <c r="O31" s="62"/>
      <c r="P31" s="62"/>
      <c r="Q31" s="53">
        <f>IF('団体登録'!$A$6=3,0,IF(OR(B31=1,C31="",C31=3,AND(D31="",E31=""),F31="",I31=""),"",IF(OR(AND(D31&lt;&gt;"",D31&lt;&gt;6)),2000,IF(AND(E31="",D31=6),0,IF(OR(E31=1,E31=2),500,IF(E31=3,700,1000))))))</f>
      </c>
      <c r="AK31" s="24"/>
    </row>
    <row r="32" spans="1:37" s="23" customFormat="1" ht="12">
      <c r="A32" s="52">
        <v>28</v>
      </c>
      <c r="B32" s="41"/>
      <c r="C32" s="41"/>
      <c r="D32" s="57"/>
      <c r="E32" s="58"/>
      <c r="F32" s="37"/>
      <c r="G32" s="36"/>
      <c r="H32" s="41"/>
      <c r="I32" s="59"/>
      <c r="J32" s="54">
        <f>IF(OR(C32="",C32=3,SUM(D32:E32)=0),"",IF(F32="","",'団体登録'!$E$6))</f>
      </c>
      <c r="K32" s="49">
        <f>IF(OR(C32="",C32=3,SUM(D32:E32)=0),"",IF(F32="","",'団体登録'!$B$6))</f>
      </c>
      <c r="L32" s="60"/>
      <c r="M32" s="50" t="s">
        <v>26</v>
      </c>
      <c r="N32" s="61"/>
      <c r="O32" s="62"/>
      <c r="P32" s="62"/>
      <c r="Q32" s="53">
        <f>IF('団体登録'!$A$6=3,0,IF(OR(B32=1,C32="",C32=3,AND(D32="",E32=""),F32="",I32=""),"",IF(OR(AND(D32&lt;&gt;"",D32&lt;&gt;6)),2000,IF(AND(E32="",D32=6),0,IF(OR(E32=1,E32=2),500,IF(E32=3,700,1000))))))</f>
      </c>
      <c r="AK32" s="24"/>
    </row>
    <row r="33" spans="1:37" s="23" customFormat="1" ht="12">
      <c r="A33" s="52">
        <v>29</v>
      </c>
      <c r="B33" s="41"/>
      <c r="C33" s="41"/>
      <c r="D33" s="57"/>
      <c r="E33" s="58"/>
      <c r="F33" s="37"/>
      <c r="G33" s="36"/>
      <c r="H33" s="41"/>
      <c r="I33" s="59"/>
      <c r="J33" s="54">
        <f>IF(OR(C33="",C33=3,SUM(D33:E33)=0),"",IF(F33="","",'団体登録'!$E$6))</f>
      </c>
      <c r="K33" s="49">
        <f>IF(OR(C33="",C33=3,SUM(D33:E33)=0),"",IF(F33="","",'団体登録'!$B$6))</f>
      </c>
      <c r="L33" s="60"/>
      <c r="M33" s="50" t="s">
        <v>26</v>
      </c>
      <c r="N33" s="61"/>
      <c r="O33" s="62"/>
      <c r="P33" s="62"/>
      <c r="Q33" s="53">
        <f>IF('団体登録'!$A$6=3,0,IF(OR(B33=1,C33="",C33=3,AND(D33="",E33=""),F33="",I33=""),"",IF(OR(AND(D33&lt;&gt;"",D33&lt;&gt;6)),2000,IF(AND(E33="",D33=6),0,IF(OR(E33=1,E33=2),500,IF(E33=3,700,1000))))))</f>
      </c>
      <c r="AK33" s="24"/>
    </row>
    <row r="34" spans="1:37" s="23" customFormat="1" ht="12">
      <c r="A34" s="52">
        <v>30</v>
      </c>
      <c r="B34" s="41"/>
      <c r="C34" s="41"/>
      <c r="D34" s="57"/>
      <c r="E34" s="58"/>
      <c r="F34" s="37"/>
      <c r="G34" s="36"/>
      <c r="H34" s="41"/>
      <c r="I34" s="59"/>
      <c r="J34" s="54">
        <f>IF(OR(C34="",C34=3,SUM(D34:E34)=0),"",IF(F34="","",'団体登録'!$E$6))</f>
      </c>
      <c r="K34" s="49">
        <f>IF(OR(C34="",C34=3,SUM(D34:E34)=0),"",IF(F34="","",'団体登録'!$B$6))</f>
      </c>
      <c r="L34" s="60"/>
      <c r="M34" s="50" t="s">
        <v>26</v>
      </c>
      <c r="N34" s="61"/>
      <c r="O34" s="62"/>
      <c r="P34" s="62"/>
      <c r="Q34" s="53">
        <f>IF('団体登録'!$A$6=3,0,IF(OR(B34=1,C34="",C34=3,AND(D34="",E34=""),F34="",I34=""),"",IF(OR(AND(D34&lt;&gt;"",D34&lt;&gt;6)),2000,IF(AND(E34="",D34=6),0,IF(OR(E34=1,E34=2),500,IF(E34=3,700,1000))))))</f>
      </c>
      <c r="AK34" s="24"/>
    </row>
    <row r="35" spans="1:37" s="23" customFormat="1" ht="12">
      <c r="A35" s="52">
        <v>31</v>
      </c>
      <c r="B35" s="41"/>
      <c r="C35" s="41"/>
      <c r="D35" s="57"/>
      <c r="E35" s="58"/>
      <c r="F35" s="37"/>
      <c r="G35" s="36"/>
      <c r="H35" s="41"/>
      <c r="I35" s="59"/>
      <c r="J35" s="54">
        <f>IF(OR(C35="",C35=3,SUM(D35:E35)=0),"",IF(F35="","",'団体登録'!$E$6))</f>
      </c>
      <c r="K35" s="49">
        <f>IF(OR(C35="",C35=3,SUM(D35:E35)=0),"",IF(F35="","",'団体登録'!$B$6))</f>
      </c>
      <c r="L35" s="60"/>
      <c r="M35" s="50" t="s">
        <v>26</v>
      </c>
      <c r="N35" s="61"/>
      <c r="O35" s="62"/>
      <c r="P35" s="62"/>
      <c r="Q35" s="53">
        <f>IF('団体登録'!$A$6=3,0,IF(OR(B35=1,C35="",C35=3,AND(D35="",E35=""),F35="",I35=""),"",IF(OR(AND(D35&lt;&gt;"",D35&lt;&gt;6)),2000,IF(AND(E35="",D35=6),0,IF(OR(E35=1,E35=2),500,IF(E35=3,700,1000))))))</f>
      </c>
      <c r="AK35" s="24"/>
    </row>
    <row r="36" spans="1:37" s="23" customFormat="1" ht="12">
      <c r="A36" s="52">
        <v>32</v>
      </c>
      <c r="B36" s="41"/>
      <c r="C36" s="41"/>
      <c r="D36" s="57"/>
      <c r="E36" s="58"/>
      <c r="F36" s="37"/>
      <c r="G36" s="36"/>
      <c r="H36" s="41"/>
      <c r="I36" s="59"/>
      <c r="J36" s="54">
        <f>IF(OR(C36="",C36=3,SUM(D36:E36)=0),"",IF(F36="","",'団体登録'!$E$6))</f>
      </c>
      <c r="K36" s="49">
        <f>IF(OR(C36="",C36=3,SUM(D36:E36)=0),"",IF(F36="","",'団体登録'!$B$6))</f>
      </c>
      <c r="L36" s="60"/>
      <c r="M36" s="50" t="s">
        <v>26</v>
      </c>
      <c r="N36" s="61"/>
      <c r="O36" s="62"/>
      <c r="P36" s="62"/>
      <c r="Q36" s="53">
        <f>IF('団体登録'!$A$6=3,0,IF(OR(B36=1,C36="",C36=3,AND(D36="",E36=""),F36="",I36=""),"",IF(OR(AND(D36&lt;&gt;"",D36&lt;&gt;6)),2000,IF(AND(E36="",D36=6),0,IF(OR(E36=1,E36=2),500,IF(E36=3,700,1000))))))</f>
      </c>
      <c r="AK36" s="24"/>
    </row>
    <row r="37" spans="1:37" s="23" customFormat="1" ht="12">
      <c r="A37" s="52">
        <v>33</v>
      </c>
      <c r="B37" s="41"/>
      <c r="C37" s="41"/>
      <c r="D37" s="57"/>
      <c r="E37" s="58"/>
      <c r="F37" s="37"/>
      <c r="G37" s="36"/>
      <c r="H37" s="41"/>
      <c r="I37" s="59"/>
      <c r="J37" s="54">
        <f>IF(OR(C37="",C37=3,SUM(D37:E37)=0),"",IF(F37="","",'団体登録'!$E$6))</f>
      </c>
      <c r="K37" s="49">
        <f>IF(OR(C37="",C37=3,SUM(D37:E37)=0),"",IF(F37="","",'団体登録'!$B$6))</f>
      </c>
      <c r="L37" s="60"/>
      <c r="M37" s="50" t="s">
        <v>26</v>
      </c>
      <c r="N37" s="61"/>
      <c r="O37" s="62"/>
      <c r="P37" s="62"/>
      <c r="Q37" s="53">
        <f>IF('団体登録'!$A$6=3,0,IF(OR(B37=1,C37="",C37=3,AND(D37="",E37=""),F37="",I37=""),"",IF(OR(AND(D37&lt;&gt;"",D37&lt;&gt;6)),2000,IF(AND(E37="",D37=6),0,IF(OR(E37=1,E37=2),500,IF(E37=3,700,1000))))))</f>
      </c>
      <c r="AK37" s="24"/>
    </row>
    <row r="38" spans="1:37" s="23" customFormat="1" ht="12">
      <c r="A38" s="52">
        <v>34</v>
      </c>
      <c r="B38" s="41"/>
      <c r="C38" s="41"/>
      <c r="D38" s="57"/>
      <c r="E38" s="58"/>
      <c r="F38" s="37"/>
      <c r="G38" s="36"/>
      <c r="H38" s="41"/>
      <c r="I38" s="59"/>
      <c r="J38" s="54">
        <f>IF(OR(C38="",C38=3,SUM(D38:E38)=0),"",IF(F38="","",'団体登録'!$E$6))</f>
      </c>
      <c r="K38" s="49">
        <f>IF(OR(C38="",C38=3,SUM(D38:E38)=0),"",IF(F38="","",'団体登録'!$B$6))</f>
      </c>
      <c r="L38" s="60"/>
      <c r="M38" s="50" t="s">
        <v>26</v>
      </c>
      <c r="N38" s="61"/>
      <c r="O38" s="62"/>
      <c r="P38" s="62"/>
      <c r="Q38" s="53">
        <f>IF('団体登録'!$A$6=3,0,IF(OR(B38=1,C38="",C38=3,AND(D38="",E38=""),F38="",I38=""),"",IF(OR(AND(D38&lt;&gt;"",D38&lt;&gt;6)),2000,IF(AND(E38="",D38=6),0,IF(OR(E38=1,E38=2),500,IF(E38=3,700,1000))))))</f>
      </c>
      <c r="AK38" s="24"/>
    </row>
    <row r="39" spans="1:37" s="23" customFormat="1" ht="12">
      <c r="A39" s="52">
        <v>35</v>
      </c>
      <c r="B39" s="41"/>
      <c r="C39" s="41"/>
      <c r="D39" s="57"/>
      <c r="E39" s="58"/>
      <c r="F39" s="37"/>
      <c r="G39" s="36"/>
      <c r="H39" s="41"/>
      <c r="I39" s="59"/>
      <c r="J39" s="54">
        <f>IF(OR(C39="",C39=3,SUM(D39:E39)=0),"",IF(F39="","",'団体登録'!$E$6))</f>
      </c>
      <c r="K39" s="49">
        <f>IF(OR(C39="",C39=3,SUM(D39:E39)=0),"",IF(F39="","",'団体登録'!$B$6))</f>
      </c>
      <c r="L39" s="60"/>
      <c r="M39" s="50" t="s">
        <v>26</v>
      </c>
      <c r="N39" s="61"/>
      <c r="O39" s="62"/>
      <c r="P39" s="62"/>
      <c r="Q39" s="53">
        <f>IF('団体登録'!$A$6=3,0,IF(OR(B39=1,C39="",C39=3,AND(D39="",E39=""),F39="",I39=""),"",IF(OR(AND(D39&lt;&gt;"",D39&lt;&gt;6)),2000,IF(AND(E39="",D39=6),0,IF(OR(E39=1,E39=2),500,IF(E39=3,700,1000))))))</f>
      </c>
      <c r="AK39" s="24"/>
    </row>
    <row r="40" spans="1:37" s="23" customFormat="1" ht="12">
      <c r="A40" s="52">
        <v>36</v>
      </c>
      <c r="B40" s="41"/>
      <c r="C40" s="41"/>
      <c r="D40" s="57"/>
      <c r="E40" s="58"/>
      <c r="F40" s="37"/>
      <c r="G40" s="36"/>
      <c r="H40" s="41"/>
      <c r="I40" s="59"/>
      <c r="J40" s="54">
        <f>IF(OR(C40="",C40=3,SUM(D40:E40)=0),"",IF(F40="","",'団体登録'!$E$6))</f>
      </c>
      <c r="K40" s="49">
        <f>IF(OR(C40="",C40=3,SUM(D40:E40)=0),"",IF(F40="","",'団体登録'!$B$6))</f>
      </c>
      <c r="L40" s="60"/>
      <c r="M40" s="50" t="s">
        <v>26</v>
      </c>
      <c r="N40" s="61"/>
      <c r="O40" s="62"/>
      <c r="P40" s="62"/>
      <c r="Q40" s="53">
        <f>IF('団体登録'!$A$6=3,0,IF(OR(B40=1,C40="",C40=3,AND(D40="",E40=""),F40="",I40=""),"",IF(OR(AND(D40&lt;&gt;"",D40&lt;&gt;6)),2000,IF(AND(E40="",D40=6),0,IF(OR(E40=1,E40=2),500,IF(E40=3,700,1000))))))</f>
      </c>
      <c r="AK40" s="24"/>
    </row>
    <row r="41" spans="1:37" s="23" customFormat="1" ht="12">
      <c r="A41" s="52">
        <v>37</v>
      </c>
      <c r="B41" s="41"/>
      <c r="C41" s="41"/>
      <c r="D41" s="57"/>
      <c r="E41" s="58"/>
      <c r="F41" s="37"/>
      <c r="G41" s="36"/>
      <c r="H41" s="41"/>
      <c r="I41" s="59"/>
      <c r="J41" s="54">
        <f>IF(OR(C41="",C41=3,SUM(D41:E41)=0),"",IF(F41="","",'団体登録'!$E$6))</f>
      </c>
      <c r="K41" s="49">
        <f>IF(OR(C41="",C41=3,SUM(D41:E41)=0),"",IF(F41="","",'団体登録'!$B$6))</f>
      </c>
      <c r="L41" s="60"/>
      <c r="M41" s="50" t="s">
        <v>26</v>
      </c>
      <c r="N41" s="61"/>
      <c r="O41" s="62"/>
      <c r="P41" s="62"/>
      <c r="Q41" s="53">
        <f>IF('団体登録'!$A$6=3,0,IF(OR(B41=1,C41="",C41=3,AND(D41="",E41=""),F41="",I41=""),"",IF(OR(AND(D41&lt;&gt;"",D41&lt;&gt;6)),2000,IF(AND(E41="",D41=6),0,IF(OR(E41=1,E41=2),500,IF(E41=3,700,1000))))))</f>
      </c>
      <c r="AK41" s="24"/>
    </row>
    <row r="42" spans="1:37" s="23" customFormat="1" ht="12">
      <c r="A42" s="52">
        <v>38</v>
      </c>
      <c r="B42" s="41"/>
      <c r="C42" s="41"/>
      <c r="D42" s="57"/>
      <c r="E42" s="58"/>
      <c r="F42" s="37"/>
      <c r="G42" s="36"/>
      <c r="H42" s="41"/>
      <c r="I42" s="59"/>
      <c r="J42" s="54">
        <f>IF(OR(C42="",C42=3,SUM(D42:E42)=0),"",IF(F42="","",'団体登録'!$E$6))</f>
      </c>
      <c r="K42" s="49">
        <f>IF(OR(C42="",C42=3,SUM(D42:E42)=0),"",IF(F42="","",'団体登録'!$B$6))</f>
      </c>
      <c r="L42" s="60"/>
      <c r="M42" s="50" t="s">
        <v>26</v>
      </c>
      <c r="N42" s="61"/>
      <c r="O42" s="62"/>
      <c r="P42" s="62"/>
      <c r="Q42" s="53">
        <f>IF('団体登録'!$A$6=3,0,IF(OR(B42=1,C42="",C42=3,AND(D42="",E42=""),F42="",I42=""),"",IF(OR(AND(D42&lt;&gt;"",D42&lt;&gt;6)),2000,IF(AND(E42="",D42=6),0,IF(OR(E42=1,E42=2),500,IF(E42=3,700,1000))))))</f>
      </c>
      <c r="AK42" s="24"/>
    </row>
    <row r="43" spans="1:37" s="23" customFormat="1" ht="12">
      <c r="A43" s="52">
        <v>39</v>
      </c>
      <c r="B43" s="41"/>
      <c r="C43" s="41"/>
      <c r="D43" s="57"/>
      <c r="E43" s="58"/>
      <c r="F43" s="37"/>
      <c r="G43" s="36"/>
      <c r="H43" s="41"/>
      <c r="I43" s="59"/>
      <c r="J43" s="54">
        <f>IF(OR(C43="",C43=3,SUM(D43:E43)=0),"",IF(F43="","",'団体登録'!$E$6))</f>
      </c>
      <c r="K43" s="49">
        <f>IF(OR(C43="",C43=3,SUM(D43:E43)=0),"",IF(F43="","",'団体登録'!$B$6))</f>
      </c>
      <c r="L43" s="60"/>
      <c r="M43" s="50" t="s">
        <v>26</v>
      </c>
      <c r="N43" s="61"/>
      <c r="O43" s="62"/>
      <c r="P43" s="62"/>
      <c r="Q43" s="53">
        <f>IF('団体登録'!$A$6=3,0,IF(OR(B43=1,C43="",C43=3,AND(D43="",E43=""),F43="",I43=""),"",IF(OR(AND(D43&lt;&gt;"",D43&lt;&gt;6)),2000,IF(AND(E43="",D43=6),0,IF(OR(E43=1,E43=2),500,IF(E43=3,700,1000))))))</f>
      </c>
      <c r="AK43" s="24"/>
    </row>
    <row r="44" spans="1:37" s="23" customFormat="1" ht="12">
      <c r="A44" s="52">
        <v>40</v>
      </c>
      <c r="B44" s="41"/>
      <c r="C44" s="41"/>
      <c r="D44" s="57"/>
      <c r="E44" s="58"/>
      <c r="F44" s="37"/>
      <c r="G44" s="36"/>
      <c r="H44" s="41"/>
      <c r="I44" s="59"/>
      <c r="J44" s="54">
        <f>IF(OR(C44="",C44=3,SUM(D44:E44)=0),"",IF(F44="","",'団体登録'!$E$6))</f>
      </c>
      <c r="K44" s="49">
        <f>IF(OR(C44="",C44=3,SUM(D44:E44)=0),"",IF(F44="","",'団体登録'!$B$6))</f>
      </c>
      <c r="L44" s="60"/>
      <c r="M44" s="50" t="s">
        <v>26</v>
      </c>
      <c r="N44" s="61"/>
      <c r="O44" s="62"/>
      <c r="P44" s="62"/>
      <c r="Q44" s="53">
        <f>IF('団体登録'!$A$6=3,0,IF(OR(B44=1,C44="",C44=3,AND(D44="",E44=""),F44="",I44=""),"",IF(OR(AND(D44&lt;&gt;"",D44&lt;&gt;6)),2000,IF(AND(E44="",D44=6),0,IF(OR(E44=1,E44=2),500,IF(E44=3,700,1000))))))</f>
      </c>
      <c r="AK44" s="24"/>
    </row>
    <row r="45" spans="1:37" s="23" customFormat="1" ht="12">
      <c r="A45" s="52">
        <v>41</v>
      </c>
      <c r="B45" s="41"/>
      <c r="C45" s="41"/>
      <c r="D45" s="57"/>
      <c r="E45" s="58"/>
      <c r="F45" s="37"/>
      <c r="G45" s="36"/>
      <c r="H45" s="41"/>
      <c r="I45" s="59"/>
      <c r="J45" s="54">
        <f>IF(OR(C45="",C45=3,SUM(D45:E45)=0),"",IF(F45="","",'団体登録'!$E$6))</f>
      </c>
      <c r="K45" s="49">
        <f>IF(OR(C45="",C45=3,SUM(D45:E45)=0),"",IF(F45="","",'団体登録'!$B$6))</f>
      </c>
      <c r="L45" s="60"/>
      <c r="M45" s="50" t="s">
        <v>26</v>
      </c>
      <c r="N45" s="61"/>
      <c r="O45" s="62"/>
      <c r="P45" s="62"/>
      <c r="Q45" s="53">
        <f>IF('団体登録'!$A$6=3,0,IF(OR(B45=1,C45="",C45=3,AND(D45="",E45=""),F45="",I45=""),"",IF(OR(AND(D45&lt;&gt;"",D45&lt;&gt;6)),2000,IF(AND(E45="",D45=6),0,IF(OR(E45=1,E45=2),500,IF(E45=3,700,1000))))))</f>
      </c>
      <c r="AK45" s="24"/>
    </row>
    <row r="46" spans="1:37" s="23" customFormat="1" ht="12">
      <c r="A46" s="52">
        <v>42</v>
      </c>
      <c r="B46" s="41"/>
      <c r="C46" s="41"/>
      <c r="D46" s="57"/>
      <c r="E46" s="58"/>
      <c r="F46" s="37"/>
      <c r="G46" s="36"/>
      <c r="H46" s="41"/>
      <c r="I46" s="59"/>
      <c r="J46" s="54">
        <f>IF(OR(C46="",C46=3,SUM(D46:E46)=0),"",IF(F46="","",'団体登録'!$E$6))</f>
      </c>
      <c r="K46" s="49">
        <f>IF(OR(C46="",C46=3,SUM(D46:E46)=0),"",IF(F46="","",'団体登録'!$B$6))</f>
      </c>
      <c r="L46" s="60"/>
      <c r="M46" s="50" t="s">
        <v>26</v>
      </c>
      <c r="N46" s="61"/>
      <c r="O46" s="62"/>
      <c r="P46" s="62"/>
      <c r="Q46" s="53">
        <f>IF('団体登録'!$A$6=3,0,IF(OR(B46=1,C46="",C46=3,AND(D46="",E46=""),F46="",I46=""),"",IF(OR(AND(D46&lt;&gt;"",D46&lt;&gt;6)),2000,IF(AND(E46="",D46=6),0,IF(OR(E46=1,E46=2),500,IF(E46=3,700,1000))))))</f>
      </c>
      <c r="AK46" s="24"/>
    </row>
    <row r="47" spans="1:37" s="23" customFormat="1" ht="12">
      <c r="A47" s="52">
        <v>43</v>
      </c>
      <c r="B47" s="41"/>
      <c r="C47" s="41"/>
      <c r="D47" s="57"/>
      <c r="E47" s="58"/>
      <c r="F47" s="37"/>
      <c r="G47" s="36"/>
      <c r="H47" s="41"/>
      <c r="I47" s="59"/>
      <c r="J47" s="54">
        <f>IF(OR(C47="",C47=3,SUM(D47:E47)=0),"",IF(F47="","",'団体登録'!$E$6))</f>
      </c>
      <c r="K47" s="49">
        <f>IF(OR(C47="",C47=3,SUM(D47:E47)=0),"",IF(F47="","",'団体登録'!$B$6))</f>
      </c>
      <c r="L47" s="60"/>
      <c r="M47" s="50" t="s">
        <v>26</v>
      </c>
      <c r="N47" s="61"/>
      <c r="O47" s="62"/>
      <c r="P47" s="62"/>
      <c r="Q47" s="53">
        <f>IF('団体登録'!$A$6=3,0,IF(OR(B47=1,C47="",C47=3,AND(D47="",E47=""),F47="",I47=""),"",IF(OR(AND(D47&lt;&gt;"",D47&lt;&gt;6)),2000,IF(AND(E47="",D47=6),0,IF(OR(E47=1,E47=2),500,IF(E47=3,700,1000))))))</f>
      </c>
      <c r="AK47" s="24"/>
    </row>
    <row r="48" spans="1:37" s="23" customFormat="1" ht="12">
      <c r="A48" s="52">
        <v>44</v>
      </c>
      <c r="B48" s="41"/>
      <c r="C48" s="41"/>
      <c r="D48" s="57"/>
      <c r="E48" s="58"/>
      <c r="F48" s="37"/>
      <c r="G48" s="36"/>
      <c r="H48" s="41"/>
      <c r="I48" s="59"/>
      <c r="J48" s="54">
        <f>IF(OR(C48="",C48=3,SUM(D48:E48)=0),"",IF(F48="","",'団体登録'!$E$6))</f>
      </c>
      <c r="K48" s="49">
        <f>IF(OR(C48="",C48=3,SUM(D48:E48)=0),"",IF(F48="","",'団体登録'!$B$6))</f>
      </c>
      <c r="L48" s="60"/>
      <c r="M48" s="50" t="s">
        <v>26</v>
      </c>
      <c r="N48" s="61"/>
      <c r="O48" s="62"/>
      <c r="P48" s="62"/>
      <c r="Q48" s="53">
        <f>IF('団体登録'!$A$6=3,0,IF(OR(B48=1,C48="",C48=3,AND(D48="",E48=""),F48="",I48=""),"",IF(OR(AND(D48&lt;&gt;"",D48&lt;&gt;6)),2000,IF(AND(E48="",D48=6),0,IF(OR(E48=1,E48=2),500,IF(E48=3,700,1000))))))</f>
      </c>
      <c r="AK48" s="24"/>
    </row>
    <row r="49" spans="1:37" s="23" customFormat="1" ht="12">
      <c r="A49" s="52">
        <v>45</v>
      </c>
      <c r="B49" s="41"/>
      <c r="C49" s="41"/>
      <c r="D49" s="57"/>
      <c r="E49" s="58"/>
      <c r="F49" s="37"/>
      <c r="G49" s="36"/>
      <c r="H49" s="41"/>
      <c r="I49" s="59"/>
      <c r="J49" s="54">
        <f>IF(OR(C49="",C49=3,SUM(D49:E49)=0),"",IF(F49="","",'団体登録'!$E$6))</f>
      </c>
      <c r="K49" s="49">
        <f>IF(OR(C49="",C49=3,SUM(D49:E49)=0),"",IF(F49="","",'団体登録'!$B$6))</f>
      </c>
      <c r="L49" s="60"/>
      <c r="M49" s="50" t="s">
        <v>26</v>
      </c>
      <c r="N49" s="61"/>
      <c r="O49" s="62"/>
      <c r="P49" s="62"/>
      <c r="Q49" s="53">
        <f>IF('団体登録'!$A$6=3,0,IF(OR(B49=1,C49="",C49=3,AND(D49="",E49=""),F49="",I49=""),"",IF(OR(AND(D49&lt;&gt;"",D49&lt;&gt;6)),2000,IF(AND(E49="",D49=6),0,IF(OR(E49=1,E49=2),500,IF(E49=3,700,1000))))))</f>
      </c>
      <c r="AK49" s="24"/>
    </row>
    <row r="50" spans="1:37" s="23" customFormat="1" ht="12">
      <c r="A50" s="52">
        <v>46</v>
      </c>
      <c r="B50" s="41"/>
      <c r="C50" s="41"/>
      <c r="D50" s="57"/>
      <c r="E50" s="58"/>
      <c r="F50" s="37"/>
      <c r="G50" s="36"/>
      <c r="H50" s="41"/>
      <c r="I50" s="59"/>
      <c r="J50" s="54">
        <f>IF(OR(C50="",C50=3,SUM(D50:E50)=0),"",IF(F50="","",'団体登録'!$E$6))</f>
      </c>
      <c r="K50" s="49">
        <f>IF(OR(C50="",C50=3,SUM(D50:E50)=0),"",IF(F50="","",'団体登録'!$B$6))</f>
      </c>
      <c r="L50" s="60"/>
      <c r="M50" s="50" t="s">
        <v>26</v>
      </c>
      <c r="N50" s="61"/>
      <c r="O50" s="62"/>
      <c r="P50" s="62"/>
      <c r="Q50" s="53">
        <f>IF('団体登録'!$A$6=3,0,IF(OR(B50=1,C50="",C50=3,AND(D50="",E50=""),F50="",I50=""),"",IF(OR(AND(D50&lt;&gt;"",D50&lt;&gt;6)),2000,IF(AND(E50="",D50=6),0,IF(OR(E50=1,E50=2),500,IF(E50=3,700,1000))))))</f>
      </c>
      <c r="AK50" s="24"/>
    </row>
    <row r="51" spans="1:37" s="23" customFormat="1" ht="12">
      <c r="A51" s="52">
        <v>47</v>
      </c>
      <c r="B51" s="41"/>
      <c r="C51" s="41"/>
      <c r="D51" s="57"/>
      <c r="E51" s="58"/>
      <c r="F51" s="37"/>
      <c r="G51" s="36"/>
      <c r="H51" s="41"/>
      <c r="I51" s="59"/>
      <c r="J51" s="54">
        <f>IF(OR(C51="",C51=3,SUM(D51:E51)=0),"",IF(F51="","",'団体登録'!$E$6))</f>
      </c>
      <c r="K51" s="49">
        <f>IF(OR(C51="",C51=3,SUM(D51:E51)=0),"",IF(F51="","",'団体登録'!$B$6))</f>
      </c>
      <c r="L51" s="60"/>
      <c r="M51" s="50" t="s">
        <v>26</v>
      </c>
      <c r="N51" s="61"/>
      <c r="O51" s="62"/>
      <c r="P51" s="62"/>
      <c r="Q51" s="53">
        <f>IF('団体登録'!$A$6=3,0,IF(OR(B51=1,C51="",C51=3,AND(D51="",E51=""),F51="",I51=""),"",IF(OR(AND(D51&lt;&gt;"",D51&lt;&gt;6)),2000,IF(AND(E51="",D51=6),0,IF(OR(E51=1,E51=2),500,IF(E51=3,700,1000))))))</f>
      </c>
      <c r="AK51" s="24"/>
    </row>
    <row r="52" spans="1:37" s="23" customFormat="1" ht="12">
      <c r="A52" s="52">
        <v>48</v>
      </c>
      <c r="B52" s="41"/>
      <c r="C52" s="41"/>
      <c r="D52" s="57"/>
      <c r="E52" s="58"/>
      <c r="F52" s="37"/>
      <c r="G52" s="36"/>
      <c r="H52" s="41"/>
      <c r="I52" s="59"/>
      <c r="J52" s="54">
        <f>IF(OR(C52="",C52=3,SUM(D52:E52)=0),"",IF(F52="","",'団体登録'!$E$6))</f>
      </c>
      <c r="K52" s="49">
        <f>IF(OR(C52="",C52=3,SUM(D52:E52)=0),"",IF(F52="","",'団体登録'!$B$6))</f>
      </c>
      <c r="L52" s="60"/>
      <c r="M52" s="50" t="s">
        <v>26</v>
      </c>
      <c r="N52" s="61"/>
      <c r="O52" s="62"/>
      <c r="P52" s="62"/>
      <c r="Q52" s="53">
        <f>IF('団体登録'!$A$6=3,0,IF(OR(B52=1,C52="",C52=3,AND(D52="",E52=""),F52="",I52=""),"",IF(OR(AND(D52&lt;&gt;"",D52&lt;&gt;6)),2000,IF(AND(E52="",D52=6),0,IF(OR(E52=1,E52=2),500,IF(E52=3,700,1000))))))</f>
      </c>
      <c r="AK52" s="24"/>
    </row>
    <row r="53" spans="1:37" s="23" customFormat="1" ht="12">
      <c r="A53" s="52">
        <v>49</v>
      </c>
      <c r="B53" s="41"/>
      <c r="C53" s="41"/>
      <c r="D53" s="57"/>
      <c r="E53" s="58"/>
      <c r="F53" s="37"/>
      <c r="G53" s="36"/>
      <c r="H53" s="41"/>
      <c r="I53" s="59"/>
      <c r="J53" s="54">
        <f>IF(OR(C53="",C53=3,SUM(D53:E53)=0),"",IF(F53="","",'団体登録'!$E$6))</f>
      </c>
      <c r="K53" s="49">
        <f>IF(OR(C53="",C53=3,SUM(D53:E53)=0),"",IF(F53="","",'団体登録'!$B$6))</f>
      </c>
      <c r="L53" s="60"/>
      <c r="M53" s="50" t="s">
        <v>26</v>
      </c>
      <c r="N53" s="61"/>
      <c r="O53" s="62"/>
      <c r="P53" s="62"/>
      <c r="Q53" s="53">
        <f>IF('団体登録'!$A$6=3,0,IF(OR(B53=1,C53="",C53=3,AND(D53="",E53=""),F53="",I53=""),"",IF(OR(AND(D53&lt;&gt;"",D53&lt;&gt;6)),2000,IF(AND(E53="",D53=6),0,IF(OR(E53=1,E53=2),500,IF(E53=3,700,1000))))))</f>
      </c>
      <c r="AK53" s="24"/>
    </row>
    <row r="54" spans="1:37" s="23" customFormat="1" ht="12">
      <c r="A54" s="52">
        <v>50</v>
      </c>
      <c r="B54" s="41"/>
      <c r="C54" s="41"/>
      <c r="D54" s="57"/>
      <c r="E54" s="58"/>
      <c r="F54" s="37"/>
      <c r="G54" s="36"/>
      <c r="H54" s="41"/>
      <c r="I54" s="59"/>
      <c r="J54" s="54">
        <f>IF(OR(C54="",C54=3,SUM(D54:E54)=0),"",IF(F54="","",'団体登録'!$E$6))</f>
      </c>
      <c r="K54" s="49">
        <f>IF(OR(C54="",C54=3,SUM(D54:E54)=0),"",IF(F54="","",'団体登録'!$B$6))</f>
      </c>
      <c r="L54" s="60"/>
      <c r="M54" s="50" t="s">
        <v>26</v>
      </c>
      <c r="N54" s="61"/>
      <c r="O54" s="62"/>
      <c r="P54" s="62"/>
      <c r="Q54" s="53">
        <f>IF('団体登録'!$A$6=3,0,IF(OR(B54=1,C54="",C54=3,AND(D54="",E54=""),F54="",I54=""),"",IF(OR(AND(D54&lt;&gt;"",D54&lt;&gt;6)),2000,IF(AND(E54="",D54=6),0,IF(OR(E54=1,E54=2),500,IF(E54=3,700,1000))))))</f>
      </c>
      <c r="AK54" s="24"/>
    </row>
    <row r="55" spans="1:37" s="23" customFormat="1" ht="12">
      <c r="A55" s="52">
        <v>51</v>
      </c>
      <c r="B55" s="41"/>
      <c r="C55" s="41"/>
      <c r="D55" s="57"/>
      <c r="E55" s="58"/>
      <c r="F55" s="37"/>
      <c r="G55" s="36"/>
      <c r="H55" s="41"/>
      <c r="I55" s="59"/>
      <c r="J55" s="54">
        <f>IF(OR(C55="",C55=3,SUM(D55:E55)=0),"",IF(F55="","",'団体登録'!$E$6))</f>
      </c>
      <c r="K55" s="49">
        <f>IF(OR(C55="",C55=3,SUM(D55:E55)=0),"",IF(F55="","",'団体登録'!$B$6))</f>
      </c>
      <c r="L55" s="60"/>
      <c r="M55" s="50" t="s">
        <v>26</v>
      </c>
      <c r="N55" s="61"/>
      <c r="O55" s="62"/>
      <c r="P55" s="62"/>
      <c r="Q55" s="53">
        <f>IF('団体登録'!$A$6=3,0,IF(OR(B55=1,C55="",C55=3,AND(D55="",E55=""),F55="",I55=""),"",IF(OR(AND(D55&lt;&gt;"",D55&lt;&gt;6)),2000,IF(AND(E55="",D55=6),0,IF(OR(E55=1,E55=2),500,IF(E55=3,700,1000))))))</f>
      </c>
      <c r="AK55" s="24"/>
    </row>
    <row r="56" spans="1:37" s="23" customFormat="1" ht="12">
      <c r="A56" s="52">
        <v>52</v>
      </c>
      <c r="B56" s="41"/>
      <c r="C56" s="41"/>
      <c r="D56" s="57"/>
      <c r="E56" s="58"/>
      <c r="F56" s="37"/>
      <c r="G56" s="36"/>
      <c r="H56" s="41"/>
      <c r="I56" s="59"/>
      <c r="J56" s="54">
        <f>IF(OR(C56="",C56=3,SUM(D56:E56)=0),"",IF(F56="","",'団体登録'!$E$6))</f>
      </c>
      <c r="K56" s="49">
        <f>IF(OR(C56="",C56=3,SUM(D56:E56)=0),"",IF(F56="","",'団体登録'!$B$6))</f>
      </c>
      <c r="L56" s="60"/>
      <c r="M56" s="50" t="s">
        <v>26</v>
      </c>
      <c r="N56" s="61"/>
      <c r="O56" s="62"/>
      <c r="P56" s="62"/>
      <c r="Q56" s="53">
        <f>IF('団体登録'!$A$6=3,0,IF(OR(B56=1,C56="",C56=3,AND(D56="",E56=""),F56="",I56=""),"",IF(OR(AND(D56&lt;&gt;"",D56&lt;&gt;6)),2000,IF(AND(E56="",D56=6),0,IF(OR(E56=1,E56=2),500,IF(E56=3,700,1000))))))</f>
      </c>
      <c r="AK56" s="24"/>
    </row>
    <row r="57" spans="1:37" s="23" customFormat="1" ht="12">
      <c r="A57" s="52">
        <v>53</v>
      </c>
      <c r="B57" s="41"/>
      <c r="C57" s="41"/>
      <c r="D57" s="57"/>
      <c r="E57" s="58"/>
      <c r="F57" s="37"/>
      <c r="G57" s="36"/>
      <c r="H57" s="41"/>
      <c r="I57" s="59"/>
      <c r="J57" s="54">
        <f>IF(OR(C57="",C57=3,SUM(D57:E57)=0),"",IF(F57="","",'団体登録'!$E$6))</f>
      </c>
      <c r="K57" s="49">
        <f>IF(OR(C57="",C57=3,SUM(D57:E57)=0),"",IF(F57="","",'団体登録'!$B$6))</f>
      </c>
      <c r="L57" s="60"/>
      <c r="M57" s="50" t="s">
        <v>26</v>
      </c>
      <c r="N57" s="61"/>
      <c r="O57" s="62"/>
      <c r="P57" s="62"/>
      <c r="Q57" s="53">
        <f>IF('団体登録'!$A$6=3,0,IF(OR(B57=1,C57="",C57=3,AND(D57="",E57=""),F57="",I57=""),"",IF(OR(AND(D57&lt;&gt;"",D57&lt;&gt;6)),2000,IF(AND(E57="",D57=6),0,IF(OR(E57=1,E57=2),500,IF(E57=3,700,1000))))))</f>
      </c>
      <c r="AK57" s="24"/>
    </row>
    <row r="58" spans="1:37" s="23" customFormat="1" ht="12">
      <c r="A58" s="52">
        <v>54</v>
      </c>
      <c r="B58" s="41"/>
      <c r="C58" s="41"/>
      <c r="D58" s="57"/>
      <c r="E58" s="58"/>
      <c r="F58" s="37"/>
      <c r="G58" s="36"/>
      <c r="H58" s="41"/>
      <c r="I58" s="59"/>
      <c r="J58" s="54">
        <f>IF(OR(C58="",C58=3,SUM(D58:E58)=0),"",IF(F58="","",'団体登録'!$E$6))</f>
      </c>
      <c r="K58" s="49">
        <f>IF(OR(C58="",C58=3,SUM(D58:E58)=0),"",IF(F58="","",'団体登録'!$B$6))</f>
      </c>
      <c r="L58" s="60"/>
      <c r="M58" s="50" t="s">
        <v>26</v>
      </c>
      <c r="N58" s="61"/>
      <c r="O58" s="62"/>
      <c r="P58" s="62"/>
      <c r="Q58" s="53">
        <f>IF('団体登録'!$A$6=3,0,IF(OR(B58=1,C58="",C58=3,AND(D58="",E58=""),F58="",I58=""),"",IF(OR(AND(D58&lt;&gt;"",D58&lt;&gt;6)),2000,IF(AND(E58="",D58=6),0,IF(OR(E58=1,E58=2),500,IF(E58=3,700,1000))))))</f>
      </c>
      <c r="AK58" s="24"/>
    </row>
    <row r="59" spans="1:37" s="23" customFormat="1" ht="12">
      <c r="A59" s="52">
        <v>55</v>
      </c>
      <c r="B59" s="41"/>
      <c r="C59" s="41"/>
      <c r="D59" s="57"/>
      <c r="E59" s="58"/>
      <c r="F59" s="37"/>
      <c r="G59" s="36"/>
      <c r="H59" s="41"/>
      <c r="I59" s="59"/>
      <c r="J59" s="54">
        <f>IF(OR(C59="",C59=3,SUM(D59:E59)=0),"",IF(F59="","",'団体登録'!$E$6))</f>
      </c>
      <c r="K59" s="49">
        <f>IF(OR(C59="",C59=3,SUM(D59:E59)=0),"",IF(F59="","",'団体登録'!$B$6))</f>
      </c>
      <c r="L59" s="60"/>
      <c r="M59" s="50" t="s">
        <v>26</v>
      </c>
      <c r="N59" s="61"/>
      <c r="O59" s="62"/>
      <c r="P59" s="62"/>
      <c r="Q59" s="53">
        <f>IF('団体登録'!$A$6=3,0,IF(OR(B59=1,C59="",C59=3,AND(D59="",E59=""),F59="",I59=""),"",IF(OR(AND(D59&lt;&gt;"",D59&lt;&gt;6)),2000,IF(AND(E59="",D59=6),0,IF(OR(E59=1,E59=2),500,IF(E59=3,700,1000))))))</f>
      </c>
      <c r="AK59" s="24"/>
    </row>
    <row r="60" spans="1:37" s="23" customFormat="1" ht="12">
      <c r="A60" s="52">
        <v>56</v>
      </c>
      <c r="B60" s="41"/>
      <c r="C60" s="41"/>
      <c r="D60" s="57"/>
      <c r="E60" s="58"/>
      <c r="F60" s="37"/>
      <c r="G60" s="36"/>
      <c r="H60" s="41"/>
      <c r="I60" s="59"/>
      <c r="J60" s="54">
        <f>IF(OR(C60="",C60=3,SUM(D60:E60)=0),"",IF(F60="","",'団体登録'!$E$6))</f>
      </c>
      <c r="K60" s="49">
        <f>IF(OR(C60="",C60=3,SUM(D60:E60)=0),"",IF(F60="","",'団体登録'!$B$6))</f>
      </c>
      <c r="L60" s="60"/>
      <c r="M60" s="50" t="s">
        <v>26</v>
      </c>
      <c r="N60" s="61"/>
      <c r="O60" s="62"/>
      <c r="P60" s="62"/>
      <c r="Q60" s="53">
        <f>IF('団体登録'!$A$6=3,0,IF(OR(B60=1,C60="",C60=3,AND(D60="",E60=""),F60="",I60=""),"",IF(OR(AND(D60&lt;&gt;"",D60&lt;&gt;6)),2000,IF(AND(E60="",D60=6),0,IF(OR(E60=1,E60=2),500,IF(E60=3,700,1000))))))</f>
      </c>
      <c r="AK60" s="24"/>
    </row>
    <row r="61" spans="1:37" s="23" customFormat="1" ht="12">
      <c r="A61" s="52">
        <v>57</v>
      </c>
      <c r="B61" s="41"/>
      <c r="C61" s="41"/>
      <c r="D61" s="57"/>
      <c r="E61" s="58"/>
      <c r="F61" s="37"/>
      <c r="G61" s="36"/>
      <c r="H61" s="41"/>
      <c r="I61" s="59"/>
      <c r="J61" s="54">
        <f>IF(OR(C61="",C61=3,SUM(D61:E61)=0),"",IF(F61="","",'団体登録'!$E$6))</f>
      </c>
      <c r="K61" s="49">
        <f>IF(OR(C61="",C61=3,SUM(D61:E61)=0),"",IF(F61="","",'団体登録'!$B$6))</f>
      </c>
      <c r="L61" s="60"/>
      <c r="M61" s="50" t="s">
        <v>26</v>
      </c>
      <c r="N61" s="61"/>
      <c r="O61" s="62"/>
      <c r="P61" s="62"/>
      <c r="Q61" s="53">
        <f>IF('団体登録'!$A$6=3,0,IF(OR(B61=1,C61="",C61=3,AND(D61="",E61=""),F61="",I61=""),"",IF(OR(AND(D61&lt;&gt;"",D61&lt;&gt;6)),2000,IF(AND(E61="",D61=6),0,IF(OR(E61=1,E61=2),500,IF(E61=3,700,1000))))))</f>
      </c>
      <c r="AK61" s="24"/>
    </row>
    <row r="62" spans="1:37" s="23" customFormat="1" ht="12">
      <c r="A62" s="52">
        <v>58</v>
      </c>
      <c r="B62" s="41"/>
      <c r="C62" s="41"/>
      <c r="D62" s="57"/>
      <c r="E62" s="58"/>
      <c r="F62" s="37"/>
      <c r="G62" s="36"/>
      <c r="H62" s="41"/>
      <c r="I62" s="59"/>
      <c r="J62" s="54">
        <f>IF(OR(C62="",C62=3,SUM(D62:E62)=0),"",IF(F62="","",'団体登録'!$E$6))</f>
      </c>
      <c r="K62" s="49">
        <f>IF(OR(C62="",C62=3,SUM(D62:E62)=0),"",IF(F62="","",'団体登録'!$B$6))</f>
      </c>
      <c r="L62" s="60"/>
      <c r="M62" s="50" t="s">
        <v>26</v>
      </c>
      <c r="N62" s="61"/>
      <c r="O62" s="62"/>
      <c r="P62" s="62"/>
      <c r="Q62" s="53">
        <f>IF('団体登録'!$A$6=3,0,IF(OR(B62=1,C62="",C62=3,AND(D62="",E62=""),F62="",I62=""),"",IF(OR(AND(D62&lt;&gt;"",D62&lt;&gt;6)),2000,IF(AND(E62="",D62=6),0,IF(OR(E62=1,E62=2),500,IF(E62=3,700,1000))))))</f>
      </c>
      <c r="AK62" s="24"/>
    </row>
    <row r="63" spans="1:37" s="23" customFormat="1" ht="12">
      <c r="A63" s="52">
        <v>59</v>
      </c>
      <c r="B63" s="41"/>
      <c r="C63" s="41"/>
      <c r="D63" s="57"/>
      <c r="E63" s="58"/>
      <c r="F63" s="37"/>
      <c r="G63" s="36"/>
      <c r="H63" s="41"/>
      <c r="I63" s="59"/>
      <c r="J63" s="54">
        <f>IF(OR(C63="",C63=3,SUM(D63:E63)=0),"",IF(F63="","",'団体登録'!$E$6))</f>
      </c>
      <c r="K63" s="49">
        <f>IF(OR(C63="",C63=3,SUM(D63:E63)=0),"",IF(F63="","",'団体登録'!$B$6))</f>
      </c>
      <c r="L63" s="60"/>
      <c r="M63" s="50" t="s">
        <v>26</v>
      </c>
      <c r="N63" s="61"/>
      <c r="O63" s="62"/>
      <c r="P63" s="62"/>
      <c r="Q63" s="53">
        <f>IF('団体登録'!$A$6=3,0,IF(OR(B63=1,C63="",C63=3,AND(D63="",E63=""),F63="",I63=""),"",IF(OR(AND(D63&lt;&gt;"",D63&lt;&gt;6)),2000,IF(AND(E63="",D63=6),0,IF(OR(E63=1,E63=2),500,IF(E63=3,700,1000))))))</f>
      </c>
      <c r="AK63" s="24"/>
    </row>
    <row r="64" spans="1:37" s="23" customFormat="1" ht="12">
      <c r="A64" s="52">
        <v>60</v>
      </c>
      <c r="B64" s="41"/>
      <c r="C64" s="41"/>
      <c r="D64" s="57"/>
      <c r="E64" s="58"/>
      <c r="F64" s="37"/>
      <c r="G64" s="36"/>
      <c r="H64" s="41"/>
      <c r="I64" s="59"/>
      <c r="J64" s="54">
        <f>IF(OR(C64="",C64=3,SUM(D64:E64)=0),"",IF(F64="","",'団体登録'!$E$6))</f>
      </c>
      <c r="K64" s="49">
        <f>IF(OR(C64="",C64=3,SUM(D64:E64)=0),"",IF(F64="","",'団体登録'!$B$6))</f>
      </c>
      <c r="L64" s="60"/>
      <c r="M64" s="50" t="s">
        <v>26</v>
      </c>
      <c r="N64" s="61"/>
      <c r="O64" s="62"/>
      <c r="P64" s="62"/>
      <c r="Q64" s="53">
        <f>IF('団体登録'!$A$6=3,0,IF(OR(B64=1,C64="",C64=3,AND(D64="",E64=""),F64="",I64=""),"",IF(OR(AND(D64&lt;&gt;"",D64&lt;&gt;6)),2000,IF(AND(E64="",D64=6),0,IF(OR(E64=1,E64=2),500,IF(E64=3,700,1000))))))</f>
      </c>
      <c r="AK64" s="24"/>
    </row>
    <row r="65" spans="1:37" s="23" customFormat="1" ht="12">
      <c r="A65" s="52">
        <v>61</v>
      </c>
      <c r="B65" s="41"/>
      <c r="C65" s="41"/>
      <c r="D65" s="57"/>
      <c r="E65" s="58"/>
      <c r="F65" s="37"/>
      <c r="G65" s="36"/>
      <c r="H65" s="41"/>
      <c r="I65" s="59"/>
      <c r="J65" s="54">
        <f>IF(OR(C65="",C65=3,SUM(D65:E65)=0),"",IF(F65="","",'団体登録'!$E$6))</f>
      </c>
      <c r="K65" s="49">
        <f>IF(OR(C65="",C65=3,SUM(D65:E65)=0),"",IF(F65="","",'団体登録'!$B$6))</f>
      </c>
      <c r="L65" s="60"/>
      <c r="M65" s="50" t="s">
        <v>26</v>
      </c>
      <c r="N65" s="61"/>
      <c r="O65" s="62"/>
      <c r="P65" s="62"/>
      <c r="Q65" s="53">
        <f>IF('団体登録'!$A$6=3,0,IF(OR(B65=1,C65="",C65=3,AND(D65="",E65=""),F65="",I65=""),"",IF(OR(AND(D65&lt;&gt;"",D65&lt;&gt;6)),2000,IF(AND(E65="",D65=6),0,IF(OR(E65=1,E65=2),500,IF(E65=3,700,1000))))))</f>
      </c>
      <c r="AK65" s="24"/>
    </row>
    <row r="66" spans="1:37" s="23" customFormat="1" ht="12">
      <c r="A66" s="52">
        <v>62</v>
      </c>
      <c r="B66" s="41"/>
      <c r="C66" s="41"/>
      <c r="D66" s="57"/>
      <c r="E66" s="58"/>
      <c r="F66" s="37"/>
      <c r="G66" s="36"/>
      <c r="H66" s="41"/>
      <c r="I66" s="59"/>
      <c r="J66" s="54">
        <f>IF(OR(C66="",C66=3,SUM(D66:E66)=0),"",IF(F66="","",'団体登録'!$E$6))</f>
      </c>
      <c r="K66" s="49">
        <f>IF(OR(C66="",C66=3,SUM(D66:E66)=0),"",IF(F66="","",'団体登録'!$B$6))</f>
      </c>
      <c r="L66" s="60"/>
      <c r="M66" s="50" t="s">
        <v>26</v>
      </c>
      <c r="N66" s="61"/>
      <c r="O66" s="62"/>
      <c r="P66" s="62"/>
      <c r="Q66" s="53">
        <f>IF('団体登録'!$A$6=3,0,IF(OR(B66=1,C66="",C66=3,AND(D66="",E66=""),F66="",I66=""),"",IF(OR(AND(D66&lt;&gt;"",D66&lt;&gt;6)),2000,IF(AND(E66="",D66=6),0,IF(OR(E66=1,E66=2),500,IF(E66=3,700,1000))))))</f>
      </c>
      <c r="AK66" s="24"/>
    </row>
    <row r="67" spans="1:37" s="23" customFormat="1" ht="12">
      <c r="A67" s="52">
        <v>63</v>
      </c>
      <c r="B67" s="41"/>
      <c r="C67" s="41"/>
      <c r="D67" s="57"/>
      <c r="E67" s="58"/>
      <c r="F67" s="37"/>
      <c r="G67" s="36"/>
      <c r="H67" s="41"/>
      <c r="I67" s="59"/>
      <c r="J67" s="54">
        <f>IF(OR(C67="",C67=3,SUM(D67:E67)=0),"",IF(F67="","",'団体登録'!$E$6))</f>
      </c>
      <c r="K67" s="49">
        <f>IF(OR(C67="",C67=3,SUM(D67:E67)=0),"",IF(F67="","",'団体登録'!$B$6))</f>
      </c>
      <c r="L67" s="60"/>
      <c r="M67" s="50" t="s">
        <v>26</v>
      </c>
      <c r="N67" s="61"/>
      <c r="O67" s="62"/>
      <c r="P67" s="62"/>
      <c r="Q67" s="53">
        <f>IF('団体登録'!$A$6=3,0,IF(OR(B67=1,C67="",C67=3,AND(D67="",E67=""),F67="",I67=""),"",IF(OR(AND(D67&lt;&gt;"",D67&lt;&gt;6)),2000,IF(AND(E67="",D67=6),0,IF(OR(E67=1,E67=2),500,IF(E67=3,700,1000))))))</f>
      </c>
      <c r="AK67" s="24"/>
    </row>
    <row r="68" spans="1:37" s="23" customFormat="1" ht="12">
      <c r="A68" s="52">
        <v>64</v>
      </c>
      <c r="B68" s="41"/>
      <c r="C68" s="41"/>
      <c r="D68" s="57"/>
      <c r="E68" s="58"/>
      <c r="F68" s="37"/>
      <c r="G68" s="36"/>
      <c r="H68" s="41"/>
      <c r="I68" s="59"/>
      <c r="J68" s="54">
        <f>IF(OR(C68="",C68=3,SUM(D68:E68)=0),"",IF(F68="","",'団体登録'!$E$6))</f>
      </c>
      <c r="K68" s="49">
        <f>IF(OR(C68="",C68=3,SUM(D68:E68)=0),"",IF(F68="","",'団体登録'!$B$6))</f>
      </c>
      <c r="L68" s="60"/>
      <c r="M68" s="50" t="s">
        <v>26</v>
      </c>
      <c r="N68" s="61"/>
      <c r="O68" s="62"/>
      <c r="P68" s="62"/>
      <c r="Q68" s="53">
        <f>IF('団体登録'!$A$6=3,0,IF(OR(B68=1,C68="",C68=3,AND(D68="",E68=""),F68="",I68=""),"",IF(OR(AND(D68&lt;&gt;"",D68&lt;&gt;6)),2000,IF(AND(E68="",D68=6),0,IF(OR(E68=1,E68=2),500,IF(E68=3,700,1000))))))</f>
      </c>
      <c r="AK68" s="24"/>
    </row>
    <row r="69" spans="1:37" s="23" customFormat="1" ht="12">
      <c r="A69" s="52">
        <v>65</v>
      </c>
      <c r="B69" s="41"/>
      <c r="C69" s="41"/>
      <c r="D69" s="57"/>
      <c r="E69" s="58"/>
      <c r="F69" s="37"/>
      <c r="G69" s="36"/>
      <c r="H69" s="41"/>
      <c r="I69" s="59"/>
      <c r="J69" s="54">
        <f>IF(OR(C69="",C69=3,SUM(D69:E69)=0),"",IF(F69="","",'団体登録'!$E$6))</f>
      </c>
      <c r="K69" s="49">
        <f>IF(OR(C69="",C69=3,SUM(D69:E69)=0),"",IF(F69="","",'団体登録'!$B$6))</f>
      </c>
      <c r="L69" s="60"/>
      <c r="M69" s="50" t="s">
        <v>26</v>
      </c>
      <c r="N69" s="61"/>
      <c r="O69" s="62"/>
      <c r="P69" s="62"/>
      <c r="Q69" s="53">
        <f>IF('団体登録'!$A$6=3,0,IF(OR(B69=1,C69="",C69=3,AND(D69="",E69=""),F69="",I69=""),"",IF(OR(AND(D69&lt;&gt;"",D69&lt;&gt;6)),2000,IF(AND(E69="",D69=6),0,IF(OR(E69=1,E69=2),500,IF(E69=3,700,1000))))))</f>
      </c>
      <c r="AK69" s="24"/>
    </row>
    <row r="70" spans="1:37" s="23" customFormat="1" ht="12">
      <c r="A70" s="52">
        <v>66</v>
      </c>
      <c r="B70" s="41"/>
      <c r="C70" s="41"/>
      <c r="D70" s="57"/>
      <c r="E70" s="58"/>
      <c r="F70" s="37"/>
      <c r="G70" s="36"/>
      <c r="H70" s="41"/>
      <c r="I70" s="59"/>
      <c r="J70" s="54">
        <f>IF(OR(C70="",C70=3,SUM(D70:E70)=0),"",IF(F70="","",'団体登録'!$E$6))</f>
      </c>
      <c r="K70" s="49">
        <f>IF(OR(C70="",C70=3,SUM(D70:E70)=0),"",IF(F70="","",'団体登録'!$B$6))</f>
      </c>
      <c r="L70" s="60"/>
      <c r="M70" s="50" t="s">
        <v>26</v>
      </c>
      <c r="N70" s="61"/>
      <c r="O70" s="62"/>
      <c r="P70" s="62"/>
      <c r="Q70" s="53">
        <f>IF('団体登録'!$A$6=3,0,IF(OR(B70=1,C70="",C70=3,AND(D70="",E70=""),F70="",I70=""),"",IF(OR(AND(D70&lt;&gt;"",D70&lt;&gt;6)),2000,IF(AND(E70="",D70=6),0,IF(OR(E70=1,E70=2),500,IF(E70=3,700,1000))))))</f>
      </c>
      <c r="AK70" s="24"/>
    </row>
    <row r="71" spans="1:37" s="23" customFormat="1" ht="12">
      <c r="A71" s="52">
        <v>67</v>
      </c>
      <c r="B71" s="41"/>
      <c r="C71" s="41"/>
      <c r="D71" s="57"/>
      <c r="E71" s="58"/>
      <c r="F71" s="37"/>
      <c r="G71" s="36"/>
      <c r="H71" s="41"/>
      <c r="I71" s="59"/>
      <c r="J71" s="54">
        <f>IF(OR(C71="",C71=3,SUM(D71:E71)=0),"",IF(F71="","",'団体登録'!$E$6))</f>
      </c>
      <c r="K71" s="49">
        <f>IF(OR(C71="",C71=3,SUM(D71:E71)=0),"",IF(F71="","",'団体登録'!$B$6))</f>
      </c>
      <c r="L71" s="60"/>
      <c r="M71" s="50" t="s">
        <v>26</v>
      </c>
      <c r="N71" s="61"/>
      <c r="O71" s="62"/>
      <c r="P71" s="62"/>
      <c r="Q71" s="53">
        <f>IF('団体登録'!$A$6=3,0,IF(OR(B71=1,C71="",C71=3,AND(D71="",E71=""),F71="",I71=""),"",IF(OR(AND(D71&lt;&gt;"",D71&lt;&gt;6)),2000,IF(AND(E71="",D71=6),0,IF(OR(E71=1,E71=2),500,IF(E71=3,700,1000))))))</f>
      </c>
      <c r="AK71" s="24"/>
    </row>
    <row r="72" spans="1:37" s="23" customFormat="1" ht="12">
      <c r="A72" s="52">
        <v>68</v>
      </c>
      <c r="B72" s="41"/>
      <c r="C72" s="41"/>
      <c r="D72" s="57"/>
      <c r="E72" s="58"/>
      <c r="F72" s="37"/>
      <c r="G72" s="36"/>
      <c r="H72" s="41"/>
      <c r="I72" s="59"/>
      <c r="J72" s="54">
        <f>IF(OR(C72="",C72=3,SUM(D72:E72)=0),"",IF(F72="","",'団体登録'!$E$6))</f>
      </c>
      <c r="K72" s="49">
        <f>IF(OR(C72="",C72=3,SUM(D72:E72)=0),"",IF(F72="","",'団体登録'!$B$6))</f>
      </c>
      <c r="L72" s="60"/>
      <c r="M72" s="50" t="s">
        <v>26</v>
      </c>
      <c r="N72" s="61"/>
      <c r="O72" s="62"/>
      <c r="P72" s="62"/>
      <c r="Q72" s="53">
        <f>IF('団体登録'!$A$6=3,0,IF(OR(B72=1,C72="",C72=3,AND(D72="",E72=""),F72="",I72=""),"",IF(OR(AND(D72&lt;&gt;"",D72&lt;&gt;6)),2000,IF(AND(E72="",D72=6),0,IF(OR(E72=1,E72=2),500,IF(E72=3,700,1000))))))</f>
      </c>
      <c r="AK72" s="24"/>
    </row>
    <row r="73" spans="1:37" s="23" customFormat="1" ht="12">
      <c r="A73" s="52">
        <v>69</v>
      </c>
      <c r="B73" s="41"/>
      <c r="C73" s="41"/>
      <c r="D73" s="57"/>
      <c r="E73" s="58"/>
      <c r="F73" s="37"/>
      <c r="G73" s="36"/>
      <c r="H73" s="41"/>
      <c r="I73" s="59"/>
      <c r="J73" s="54">
        <f>IF(OR(C73="",C73=3,SUM(D73:E73)=0),"",IF(F73="","",'団体登録'!$E$6))</f>
      </c>
      <c r="K73" s="49">
        <f>IF(OR(C73="",C73=3,SUM(D73:E73)=0),"",IF(F73="","",'団体登録'!$B$6))</f>
      </c>
      <c r="L73" s="60"/>
      <c r="M73" s="50" t="s">
        <v>26</v>
      </c>
      <c r="N73" s="61"/>
      <c r="O73" s="62"/>
      <c r="P73" s="62"/>
      <c r="Q73" s="53">
        <f>IF('団体登録'!$A$6=3,0,IF(OR(B73=1,C73="",C73=3,AND(D73="",E73=""),F73="",I73=""),"",IF(OR(AND(D73&lt;&gt;"",D73&lt;&gt;6)),2000,IF(AND(E73="",D73=6),0,IF(OR(E73=1,E73=2),500,IF(E73=3,700,1000))))))</f>
      </c>
      <c r="AK73" s="24"/>
    </row>
    <row r="74" spans="1:37" s="23" customFormat="1" ht="12">
      <c r="A74" s="52">
        <v>70</v>
      </c>
      <c r="B74" s="41"/>
      <c r="C74" s="41"/>
      <c r="D74" s="57"/>
      <c r="E74" s="58"/>
      <c r="F74" s="37"/>
      <c r="G74" s="36"/>
      <c r="H74" s="41"/>
      <c r="I74" s="59"/>
      <c r="J74" s="54">
        <f>IF(OR(C74="",C74=3,SUM(D74:E74)=0),"",IF(F74="","",'団体登録'!$E$6))</f>
      </c>
      <c r="K74" s="49">
        <f>IF(OR(C74="",C74=3,SUM(D74:E74)=0),"",IF(F74="","",'団体登録'!$B$6))</f>
      </c>
      <c r="L74" s="60"/>
      <c r="M74" s="50" t="s">
        <v>26</v>
      </c>
      <c r="N74" s="61"/>
      <c r="O74" s="62"/>
      <c r="P74" s="62"/>
      <c r="Q74" s="53">
        <f>IF('団体登録'!$A$6=3,0,IF(OR(B74=1,C74="",C74=3,AND(D74="",E74=""),F74="",I74=""),"",IF(OR(AND(D74&lt;&gt;"",D74&lt;&gt;6)),2000,IF(AND(E74="",D74=6),0,IF(OR(E74=1,E74=2),500,IF(E74=3,700,1000))))))</f>
      </c>
      <c r="AK74" s="24"/>
    </row>
    <row r="75" spans="1:37" s="23" customFormat="1" ht="12">
      <c r="A75" s="52">
        <v>71</v>
      </c>
      <c r="B75" s="41"/>
      <c r="C75" s="41"/>
      <c r="D75" s="57"/>
      <c r="E75" s="58"/>
      <c r="F75" s="37"/>
      <c r="G75" s="36"/>
      <c r="H75" s="41"/>
      <c r="I75" s="59"/>
      <c r="J75" s="54">
        <f>IF(OR(C75="",C75=3,SUM(D75:E75)=0),"",IF(F75="","",'団体登録'!$E$6))</f>
      </c>
      <c r="K75" s="49">
        <f>IF(OR(C75="",C75=3,SUM(D75:E75)=0),"",IF(F75="","",'団体登録'!$B$6))</f>
      </c>
      <c r="L75" s="60"/>
      <c r="M75" s="50" t="s">
        <v>26</v>
      </c>
      <c r="N75" s="61"/>
      <c r="O75" s="62"/>
      <c r="P75" s="62"/>
      <c r="Q75" s="53">
        <f>IF('団体登録'!$A$6=3,0,IF(OR(B75=1,C75="",C75=3,AND(D75="",E75=""),F75="",I75=""),"",IF(OR(AND(D75&lt;&gt;"",D75&lt;&gt;6)),2000,IF(AND(E75="",D75=6),0,IF(OR(E75=1,E75=2),500,IF(E75=3,700,1000))))))</f>
      </c>
      <c r="AK75" s="24"/>
    </row>
    <row r="76" spans="1:37" s="23" customFormat="1" ht="12">
      <c r="A76" s="52">
        <v>72</v>
      </c>
      <c r="B76" s="41"/>
      <c r="C76" s="41"/>
      <c r="D76" s="57"/>
      <c r="E76" s="58"/>
      <c r="F76" s="37"/>
      <c r="G76" s="36"/>
      <c r="H76" s="41"/>
      <c r="I76" s="59"/>
      <c r="J76" s="54">
        <f>IF(OR(C76="",C76=3,SUM(D76:E76)=0),"",IF(F76="","",'団体登録'!$E$6))</f>
      </c>
      <c r="K76" s="49">
        <f>IF(OR(C76="",C76=3,SUM(D76:E76)=0),"",IF(F76="","",'団体登録'!$B$6))</f>
      </c>
      <c r="L76" s="60"/>
      <c r="M76" s="50" t="s">
        <v>26</v>
      </c>
      <c r="N76" s="61"/>
      <c r="O76" s="62"/>
      <c r="P76" s="62"/>
      <c r="Q76" s="53">
        <f>IF('団体登録'!$A$6=3,0,IF(OR(B76=1,C76="",C76=3,AND(D76="",E76=""),F76="",I76=""),"",IF(OR(AND(D76&lt;&gt;"",D76&lt;&gt;6)),2000,IF(AND(E76="",D76=6),0,IF(OR(E76=1,E76=2),500,IF(E76=3,700,1000))))))</f>
      </c>
      <c r="AK76" s="24"/>
    </row>
    <row r="77" spans="1:37" s="23" customFormat="1" ht="12">
      <c r="A77" s="52">
        <v>73</v>
      </c>
      <c r="B77" s="41"/>
      <c r="C77" s="41"/>
      <c r="D77" s="57"/>
      <c r="E77" s="58"/>
      <c r="F77" s="37"/>
      <c r="G77" s="36"/>
      <c r="H77" s="41"/>
      <c r="I77" s="59"/>
      <c r="J77" s="54">
        <f>IF(OR(C77="",C77=3,SUM(D77:E77)=0),"",IF(F77="","",'団体登録'!$E$6))</f>
      </c>
      <c r="K77" s="49">
        <f>IF(OR(C77="",C77=3,SUM(D77:E77)=0),"",IF(F77="","",'団体登録'!$B$6))</f>
      </c>
      <c r="L77" s="60"/>
      <c r="M77" s="50" t="s">
        <v>26</v>
      </c>
      <c r="N77" s="61"/>
      <c r="O77" s="62"/>
      <c r="P77" s="62"/>
      <c r="Q77" s="53">
        <f>IF('団体登録'!$A$6=3,0,IF(OR(B77=1,C77="",C77=3,AND(D77="",E77=""),F77="",I77=""),"",IF(OR(AND(D77&lt;&gt;"",D77&lt;&gt;6)),2000,IF(AND(E77="",D77=6),0,IF(OR(E77=1,E77=2),500,IF(E77=3,700,1000))))))</f>
      </c>
      <c r="AK77" s="24"/>
    </row>
    <row r="78" spans="1:37" s="23" customFormat="1" ht="12">
      <c r="A78" s="52">
        <v>74</v>
      </c>
      <c r="B78" s="41"/>
      <c r="C78" s="41"/>
      <c r="D78" s="57"/>
      <c r="E78" s="58"/>
      <c r="F78" s="37"/>
      <c r="G78" s="36"/>
      <c r="H78" s="41"/>
      <c r="I78" s="59"/>
      <c r="J78" s="54">
        <f>IF(OR(C78="",C78=3,SUM(D78:E78)=0),"",IF(F78="","",'団体登録'!$E$6))</f>
      </c>
      <c r="K78" s="49">
        <f>IF(OR(C78="",C78=3,SUM(D78:E78)=0),"",IF(F78="","",'団体登録'!$B$6))</f>
      </c>
      <c r="L78" s="60"/>
      <c r="M78" s="50" t="s">
        <v>26</v>
      </c>
      <c r="N78" s="61"/>
      <c r="O78" s="62"/>
      <c r="P78" s="62"/>
      <c r="Q78" s="53">
        <f>IF('団体登録'!$A$6=3,0,IF(OR(B78=1,C78="",C78=3,AND(D78="",E78=""),F78="",I78=""),"",IF(OR(AND(D78&lt;&gt;"",D78&lt;&gt;6)),2000,IF(AND(E78="",D78=6),0,IF(OR(E78=1,E78=2),500,IF(E78=3,700,1000))))))</f>
      </c>
      <c r="AK78" s="24"/>
    </row>
    <row r="79" spans="1:37" s="23" customFormat="1" ht="12">
      <c r="A79" s="52">
        <v>75</v>
      </c>
      <c r="B79" s="41"/>
      <c r="C79" s="41"/>
      <c r="D79" s="57"/>
      <c r="E79" s="58"/>
      <c r="F79" s="37"/>
      <c r="G79" s="36"/>
      <c r="H79" s="41"/>
      <c r="I79" s="59"/>
      <c r="J79" s="54">
        <f>IF(OR(C79="",C79=3,SUM(D79:E79)=0),"",IF(F79="","",'団体登録'!$E$6))</f>
      </c>
      <c r="K79" s="49">
        <f>IF(OR(C79="",C79=3,SUM(D79:E79)=0),"",IF(F79="","",'団体登録'!$B$6))</f>
      </c>
      <c r="L79" s="60"/>
      <c r="M79" s="50" t="s">
        <v>26</v>
      </c>
      <c r="N79" s="61"/>
      <c r="O79" s="62"/>
      <c r="P79" s="62"/>
      <c r="Q79" s="53">
        <f>IF('団体登録'!$A$6=3,0,IF(OR(B79=1,C79="",C79=3,AND(D79="",E79=""),F79="",I79=""),"",IF(OR(AND(D79&lt;&gt;"",D79&lt;&gt;6)),2000,IF(AND(E79="",D79=6),0,IF(OR(E79=1,E79=2),500,IF(E79=3,700,1000))))))</f>
      </c>
      <c r="AK79" s="24"/>
    </row>
    <row r="80" spans="1:37" s="23" customFormat="1" ht="12">
      <c r="A80" s="52">
        <v>76</v>
      </c>
      <c r="B80" s="41"/>
      <c r="C80" s="41"/>
      <c r="D80" s="57"/>
      <c r="E80" s="58"/>
      <c r="F80" s="37"/>
      <c r="G80" s="36"/>
      <c r="H80" s="41"/>
      <c r="I80" s="59"/>
      <c r="J80" s="54">
        <f>IF(OR(C80="",C80=3,SUM(D80:E80)=0),"",IF(F80="","",'団体登録'!$E$6))</f>
      </c>
      <c r="K80" s="49">
        <f>IF(OR(C80="",C80=3,SUM(D80:E80)=0),"",IF(F80="","",'団体登録'!$B$6))</f>
      </c>
      <c r="L80" s="60"/>
      <c r="M80" s="50" t="s">
        <v>26</v>
      </c>
      <c r="N80" s="61"/>
      <c r="O80" s="62"/>
      <c r="P80" s="62"/>
      <c r="Q80" s="53">
        <f>IF('団体登録'!$A$6=3,0,IF(OR(B80=1,C80="",C80=3,AND(D80="",E80=""),F80="",I80=""),"",IF(OR(AND(D80&lt;&gt;"",D80&lt;&gt;6)),2000,IF(AND(E80="",D80=6),0,IF(OR(E80=1,E80=2),500,IF(E80=3,700,1000))))))</f>
      </c>
      <c r="AK80" s="24"/>
    </row>
    <row r="81" spans="1:37" s="23" customFormat="1" ht="12">
      <c r="A81" s="52">
        <v>77</v>
      </c>
      <c r="B81" s="41"/>
      <c r="C81" s="41"/>
      <c r="D81" s="57"/>
      <c r="E81" s="58"/>
      <c r="F81" s="37"/>
      <c r="G81" s="36"/>
      <c r="H81" s="41"/>
      <c r="I81" s="59"/>
      <c r="J81" s="54">
        <f>IF(OR(C81="",C81=3,SUM(D81:E81)=0),"",IF(F81="","",'団体登録'!$E$6))</f>
      </c>
      <c r="K81" s="49">
        <f>IF(OR(C81="",C81=3,SUM(D81:E81)=0),"",IF(F81="","",'団体登録'!$B$6))</f>
      </c>
      <c r="L81" s="60"/>
      <c r="M81" s="50" t="s">
        <v>26</v>
      </c>
      <c r="N81" s="61"/>
      <c r="O81" s="62"/>
      <c r="P81" s="62"/>
      <c r="Q81" s="53">
        <f>IF('団体登録'!$A$6=3,0,IF(OR(B81=1,C81="",C81=3,AND(D81="",E81=""),F81="",I81=""),"",IF(OR(AND(D81&lt;&gt;"",D81&lt;&gt;6)),2000,IF(AND(E81="",D81=6),0,IF(OR(E81=1,E81=2),500,IF(E81=3,700,1000))))))</f>
      </c>
      <c r="AK81" s="24"/>
    </row>
    <row r="82" spans="1:37" s="23" customFormat="1" ht="12">
      <c r="A82" s="52">
        <v>78</v>
      </c>
      <c r="B82" s="41"/>
      <c r="C82" s="41"/>
      <c r="D82" s="57"/>
      <c r="E82" s="58"/>
      <c r="F82" s="37"/>
      <c r="G82" s="36"/>
      <c r="H82" s="41"/>
      <c r="I82" s="59"/>
      <c r="J82" s="54">
        <f>IF(OR(C82="",C82=3,SUM(D82:E82)=0),"",IF(F82="","",'団体登録'!$E$6))</f>
      </c>
      <c r="K82" s="49">
        <f>IF(OR(C82="",C82=3,SUM(D82:E82)=0),"",IF(F82="","",'団体登録'!$B$6))</f>
      </c>
      <c r="L82" s="60"/>
      <c r="M82" s="50" t="s">
        <v>26</v>
      </c>
      <c r="N82" s="61"/>
      <c r="O82" s="62"/>
      <c r="P82" s="62"/>
      <c r="Q82" s="53">
        <f>IF('団体登録'!$A$6=3,0,IF(OR(B82=1,C82="",C82=3,AND(D82="",E82=""),F82="",I82=""),"",IF(OR(AND(D82&lt;&gt;"",D82&lt;&gt;6)),2000,IF(AND(E82="",D82=6),0,IF(OR(E82=1,E82=2),500,IF(E82=3,700,1000))))))</f>
      </c>
      <c r="AK82" s="24"/>
    </row>
    <row r="83" spans="1:37" s="23" customFormat="1" ht="12">
      <c r="A83" s="52">
        <v>79</v>
      </c>
      <c r="B83" s="41"/>
      <c r="C83" s="41"/>
      <c r="D83" s="57"/>
      <c r="E83" s="58"/>
      <c r="F83" s="37"/>
      <c r="G83" s="36"/>
      <c r="H83" s="41"/>
      <c r="I83" s="59"/>
      <c r="J83" s="54">
        <f>IF(OR(C83="",C83=3,SUM(D83:E83)=0),"",IF(F83="","",'団体登録'!$E$6))</f>
      </c>
      <c r="K83" s="49">
        <f>IF(OR(C83="",C83=3,SUM(D83:E83)=0),"",IF(F83="","",'団体登録'!$B$6))</f>
      </c>
      <c r="L83" s="60"/>
      <c r="M83" s="50" t="s">
        <v>26</v>
      </c>
      <c r="N83" s="61"/>
      <c r="O83" s="62"/>
      <c r="P83" s="62"/>
      <c r="Q83" s="53">
        <f>IF('団体登録'!$A$6=3,0,IF(OR(B83=1,C83="",C83=3,AND(D83="",E83=""),F83="",I83=""),"",IF(OR(AND(D83&lt;&gt;"",D83&lt;&gt;6)),2000,IF(AND(E83="",D83=6),0,IF(OR(E83=1,E83=2),500,IF(E83=3,700,1000))))))</f>
      </c>
      <c r="AK83" s="24"/>
    </row>
    <row r="84" spans="1:37" s="23" customFormat="1" ht="12">
      <c r="A84" s="52">
        <v>80</v>
      </c>
      <c r="B84" s="41"/>
      <c r="C84" s="41"/>
      <c r="D84" s="57"/>
      <c r="E84" s="58"/>
      <c r="F84" s="37"/>
      <c r="G84" s="36"/>
      <c r="H84" s="41"/>
      <c r="I84" s="59"/>
      <c r="J84" s="54">
        <f>IF(OR(C84="",C84=3,SUM(D84:E84)=0),"",IF(F84="","",'団体登録'!$E$6))</f>
      </c>
      <c r="K84" s="49">
        <f>IF(OR(C84="",C84=3,SUM(D84:E84)=0),"",IF(F84="","",'団体登録'!$B$6))</f>
      </c>
      <c r="L84" s="60"/>
      <c r="M84" s="50" t="s">
        <v>26</v>
      </c>
      <c r="N84" s="61"/>
      <c r="O84" s="62"/>
      <c r="P84" s="62"/>
      <c r="Q84" s="53">
        <f>IF('団体登録'!$A$6=3,0,IF(OR(B84=1,C84="",C84=3,AND(D84="",E84=""),F84="",I84=""),"",IF(OR(AND(D84&lt;&gt;"",D84&lt;&gt;6)),2000,IF(AND(E84="",D84=6),0,IF(OR(E84=1,E84=2),500,IF(E84=3,700,1000))))))</f>
      </c>
      <c r="AK84" s="24"/>
    </row>
    <row r="85" spans="1:37" s="23" customFormat="1" ht="12">
      <c r="A85" s="52">
        <v>81</v>
      </c>
      <c r="B85" s="41"/>
      <c r="C85" s="41"/>
      <c r="D85" s="57"/>
      <c r="E85" s="58"/>
      <c r="F85" s="37"/>
      <c r="G85" s="36"/>
      <c r="H85" s="41"/>
      <c r="I85" s="59"/>
      <c r="J85" s="54">
        <f>IF(OR(C85="",C85=3,SUM(D85:E85)=0),"",IF(F85="","",'団体登録'!$E$6))</f>
      </c>
      <c r="K85" s="49">
        <f>IF(OR(C85="",C85=3,SUM(D85:E85)=0),"",IF(F85="","",'団体登録'!$B$6))</f>
      </c>
      <c r="L85" s="60"/>
      <c r="M85" s="50" t="s">
        <v>26</v>
      </c>
      <c r="N85" s="61"/>
      <c r="O85" s="62"/>
      <c r="P85" s="62"/>
      <c r="Q85" s="53">
        <f>IF('団体登録'!$A$6=3,0,IF(OR(B85=1,C85="",C85=3,AND(D85="",E85=""),F85="",I85=""),"",IF(OR(AND(D85&lt;&gt;"",D85&lt;&gt;6)),2000,IF(AND(E85="",D85=6),0,IF(OR(E85=1,E85=2),500,IF(E85=3,700,1000))))))</f>
      </c>
      <c r="AK85" s="24"/>
    </row>
    <row r="86" spans="1:37" s="23" customFormat="1" ht="12">
      <c r="A86" s="52">
        <v>82</v>
      </c>
      <c r="B86" s="41"/>
      <c r="C86" s="41"/>
      <c r="D86" s="57"/>
      <c r="E86" s="58"/>
      <c r="F86" s="37"/>
      <c r="G86" s="36"/>
      <c r="H86" s="41"/>
      <c r="I86" s="59"/>
      <c r="J86" s="54">
        <f>IF(OR(C86="",C86=3,SUM(D86:E86)=0),"",IF(F86="","",'団体登録'!$E$6))</f>
      </c>
      <c r="K86" s="49">
        <f>IF(OR(C86="",C86=3,SUM(D86:E86)=0),"",IF(F86="","",'団体登録'!$B$6))</f>
      </c>
      <c r="L86" s="60"/>
      <c r="M86" s="50" t="s">
        <v>26</v>
      </c>
      <c r="N86" s="61"/>
      <c r="O86" s="62"/>
      <c r="P86" s="62"/>
      <c r="Q86" s="53">
        <f>IF('団体登録'!$A$6=3,0,IF(OR(B86=1,C86="",C86=3,AND(D86="",E86=""),F86="",I86=""),"",IF(OR(AND(D86&lt;&gt;"",D86&lt;&gt;6)),2000,IF(AND(E86="",D86=6),0,IF(OR(E86=1,E86=2),500,IF(E86=3,700,1000))))))</f>
      </c>
      <c r="AK86" s="24"/>
    </row>
    <row r="87" spans="1:37" s="23" customFormat="1" ht="12">
      <c r="A87" s="52">
        <v>83</v>
      </c>
      <c r="B87" s="41"/>
      <c r="C87" s="41"/>
      <c r="D87" s="57"/>
      <c r="E87" s="58"/>
      <c r="F87" s="37"/>
      <c r="G87" s="36"/>
      <c r="H87" s="41"/>
      <c r="I87" s="59"/>
      <c r="J87" s="54">
        <f>IF(OR(C87="",C87=3,SUM(D87:E87)=0),"",IF(F87="","",'団体登録'!$E$6))</f>
      </c>
      <c r="K87" s="49">
        <f>IF(OR(C87="",C87=3,SUM(D87:E87)=0),"",IF(F87="","",'団体登録'!$B$6))</f>
      </c>
      <c r="L87" s="60"/>
      <c r="M87" s="50" t="s">
        <v>26</v>
      </c>
      <c r="N87" s="61"/>
      <c r="O87" s="62"/>
      <c r="P87" s="62"/>
      <c r="Q87" s="53">
        <f>IF('団体登録'!$A$6=3,0,IF(OR(B87=1,C87="",C87=3,AND(D87="",E87=""),F87="",I87=""),"",IF(OR(AND(D87&lt;&gt;"",D87&lt;&gt;6)),2000,IF(AND(E87="",D87=6),0,IF(OR(E87=1,E87=2),500,IF(E87=3,700,1000))))))</f>
      </c>
      <c r="AK87" s="24"/>
    </row>
    <row r="88" spans="1:37" s="23" customFormat="1" ht="12">
      <c r="A88" s="52">
        <v>84</v>
      </c>
      <c r="B88" s="41"/>
      <c r="C88" s="41"/>
      <c r="D88" s="57"/>
      <c r="E88" s="58"/>
      <c r="F88" s="37"/>
      <c r="G88" s="36"/>
      <c r="H88" s="41"/>
      <c r="I88" s="59"/>
      <c r="J88" s="54">
        <f>IF(OR(C88="",C88=3,SUM(D88:E88)=0),"",IF(F88="","",'団体登録'!$E$6))</f>
      </c>
      <c r="K88" s="49">
        <f>IF(OR(C88="",C88=3,SUM(D88:E88)=0),"",IF(F88="","",'団体登録'!$B$6))</f>
      </c>
      <c r="L88" s="60"/>
      <c r="M88" s="50" t="s">
        <v>26</v>
      </c>
      <c r="N88" s="61"/>
      <c r="O88" s="62"/>
      <c r="P88" s="62"/>
      <c r="Q88" s="53">
        <f>IF('団体登録'!$A$6=3,0,IF(OR(B88=1,C88="",C88=3,AND(D88="",E88=""),F88="",I88=""),"",IF(OR(AND(D88&lt;&gt;"",D88&lt;&gt;6)),2000,IF(AND(E88="",D88=6),0,IF(OR(E88=1,E88=2),500,IF(E88=3,700,1000))))))</f>
      </c>
      <c r="AK88" s="24"/>
    </row>
    <row r="89" spans="1:37" s="23" customFormat="1" ht="12">
      <c r="A89" s="52">
        <v>85</v>
      </c>
      <c r="B89" s="41"/>
      <c r="C89" s="41"/>
      <c r="D89" s="57"/>
      <c r="E89" s="58"/>
      <c r="F89" s="37"/>
      <c r="G89" s="36"/>
      <c r="H89" s="41"/>
      <c r="I89" s="59"/>
      <c r="J89" s="54">
        <f>IF(OR(C89="",C89=3,SUM(D89:E89)=0),"",IF(F89="","",'団体登録'!$E$6))</f>
      </c>
      <c r="K89" s="49">
        <f>IF(OR(C89="",C89=3,SUM(D89:E89)=0),"",IF(F89="","",'団体登録'!$B$6))</f>
      </c>
      <c r="L89" s="60"/>
      <c r="M89" s="50" t="s">
        <v>26</v>
      </c>
      <c r="N89" s="61"/>
      <c r="O89" s="62"/>
      <c r="P89" s="62"/>
      <c r="Q89" s="53">
        <f>IF('団体登録'!$A$6=3,0,IF(OR(B89=1,C89="",C89=3,AND(D89="",E89=""),F89="",I89=""),"",IF(OR(AND(D89&lt;&gt;"",D89&lt;&gt;6)),2000,IF(AND(E89="",D89=6),0,IF(OR(E89=1,E89=2),500,IF(E89=3,700,1000))))))</f>
      </c>
      <c r="AK89" s="24"/>
    </row>
    <row r="90" spans="1:37" s="23" customFormat="1" ht="12">
      <c r="A90" s="52">
        <v>86</v>
      </c>
      <c r="B90" s="41"/>
      <c r="C90" s="41"/>
      <c r="D90" s="57"/>
      <c r="E90" s="58"/>
      <c r="F90" s="37"/>
      <c r="G90" s="36"/>
      <c r="H90" s="41"/>
      <c r="I90" s="59"/>
      <c r="J90" s="54">
        <f>IF(OR(C90="",C90=3,SUM(D90:E90)=0),"",IF(F90="","",'団体登録'!$E$6))</f>
      </c>
      <c r="K90" s="49">
        <f>IF(OR(C90="",C90=3,SUM(D90:E90)=0),"",IF(F90="","",'団体登録'!$B$6))</f>
      </c>
      <c r="L90" s="60"/>
      <c r="M90" s="50" t="s">
        <v>26</v>
      </c>
      <c r="N90" s="61"/>
      <c r="O90" s="62"/>
      <c r="P90" s="62"/>
      <c r="Q90" s="53">
        <f>IF('団体登録'!$A$6=3,0,IF(OR(B90=1,C90="",C90=3,AND(D90="",E90=""),F90="",I90=""),"",IF(OR(AND(D90&lt;&gt;"",D90&lt;&gt;6)),2000,IF(AND(E90="",D90=6),0,IF(OR(E90=1,E90=2),500,IF(E90=3,700,1000))))))</f>
      </c>
      <c r="AK90" s="24"/>
    </row>
    <row r="91" spans="1:37" s="23" customFormat="1" ht="12">
      <c r="A91" s="52">
        <v>87</v>
      </c>
      <c r="B91" s="41"/>
      <c r="C91" s="41"/>
      <c r="D91" s="57"/>
      <c r="E91" s="58"/>
      <c r="F91" s="37"/>
      <c r="G91" s="36"/>
      <c r="H91" s="41"/>
      <c r="I91" s="59"/>
      <c r="J91" s="54">
        <f>IF(OR(C91="",C91=3,SUM(D91:E91)=0),"",IF(F91="","",'団体登録'!$E$6))</f>
      </c>
      <c r="K91" s="49">
        <f>IF(OR(C91="",C91=3,SUM(D91:E91)=0),"",IF(F91="","",'団体登録'!$B$6))</f>
      </c>
      <c r="L91" s="60"/>
      <c r="M91" s="50" t="s">
        <v>26</v>
      </c>
      <c r="N91" s="61"/>
      <c r="O91" s="62"/>
      <c r="P91" s="62"/>
      <c r="Q91" s="53">
        <f>IF('団体登録'!$A$6=3,0,IF(OR(B91=1,C91="",C91=3,AND(D91="",E91=""),F91="",I91=""),"",IF(OR(AND(D91&lt;&gt;"",D91&lt;&gt;6)),2000,IF(AND(E91="",D91=6),0,IF(OR(E91=1,E91=2),500,IF(E91=3,700,1000))))))</f>
      </c>
      <c r="AK91" s="24"/>
    </row>
    <row r="92" spans="1:37" s="23" customFormat="1" ht="12">
      <c r="A92" s="52">
        <v>88</v>
      </c>
      <c r="B92" s="41"/>
      <c r="C92" s="41"/>
      <c r="D92" s="57"/>
      <c r="E92" s="58"/>
      <c r="F92" s="37"/>
      <c r="G92" s="36"/>
      <c r="H92" s="41"/>
      <c r="I92" s="59"/>
      <c r="J92" s="54">
        <f>IF(OR(C92="",C92=3,SUM(D92:E92)=0),"",IF(F92="","",'団体登録'!$E$6))</f>
      </c>
      <c r="K92" s="49">
        <f>IF(OR(C92="",C92=3,SUM(D92:E92)=0),"",IF(F92="","",'団体登録'!$B$6))</f>
      </c>
      <c r="L92" s="60"/>
      <c r="M92" s="50" t="s">
        <v>26</v>
      </c>
      <c r="N92" s="61"/>
      <c r="O92" s="62"/>
      <c r="P92" s="62"/>
      <c r="Q92" s="53">
        <f>IF('団体登録'!$A$6=3,0,IF(OR(B92=1,C92="",C92=3,AND(D92="",E92=""),F92="",I92=""),"",IF(OR(AND(D92&lt;&gt;"",D92&lt;&gt;6)),2000,IF(AND(E92="",D92=6),0,IF(OR(E92=1,E92=2),500,IF(E92=3,700,1000))))))</f>
      </c>
      <c r="AK92" s="24"/>
    </row>
    <row r="93" spans="1:37" s="23" customFormat="1" ht="12">
      <c r="A93" s="52">
        <v>89</v>
      </c>
      <c r="B93" s="41"/>
      <c r="C93" s="41"/>
      <c r="D93" s="57"/>
      <c r="E93" s="58"/>
      <c r="F93" s="37"/>
      <c r="G93" s="36"/>
      <c r="H93" s="41"/>
      <c r="I93" s="59"/>
      <c r="J93" s="54">
        <f>IF(OR(C93="",C93=3,SUM(D93:E93)=0),"",IF(F93="","",'団体登録'!$E$6))</f>
      </c>
      <c r="K93" s="49">
        <f>IF(OR(C93="",C93=3,SUM(D93:E93)=0),"",IF(F93="","",'団体登録'!$B$6))</f>
      </c>
      <c r="L93" s="60"/>
      <c r="M93" s="50" t="s">
        <v>26</v>
      </c>
      <c r="N93" s="61"/>
      <c r="O93" s="62"/>
      <c r="P93" s="62"/>
      <c r="Q93" s="53">
        <f>IF('団体登録'!$A$6=3,0,IF(OR(B93=1,C93="",C93=3,AND(D93="",E93=""),F93="",I93=""),"",IF(OR(AND(D93&lt;&gt;"",D93&lt;&gt;6)),2000,IF(AND(E93="",D93=6),0,IF(OR(E93=1,E93=2),500,IF(E93=3,700,1000))))))</f>
      </c>
      <c r="AK93" s="24"/>
    </row>
    <row r="94" spans="1:37" s="23" customFormat="1" ht="12">
      <c r="A94" s="52">
        <v>90</v>
      </c>
      <c r="B94" s="41"/>
      <c r="C94" s="41"/>
      <c r="D94" s="57"/>
      <c r="E94" s="58"/>
      <c r="F94" s="37"/>
      <c r="G94" s="36"/>
      <c r="H94" s="41"/>
      <c r="I94" s="59"/>
      <c r="J94" s="54">
        <f>IF(OR(C94="",C94=3,SUM(D94:E94)=0),"",IF(F94="","",'団体登録'!$E$6))</f>
      </c>
      <c r="K94" s="49">
        <f>IF(OR(C94="",C94=3,SUM(D94:E94)=0),"",IF(F94="","",'団体登録'!$B$6))</f>
      </c>
      <c r="L94" s="60"/>
      <c r="M94" s="50" t="s">
        <v>26</v>
      </c>
      <c r="N94" s="61"/>
      <c r="O94" s="62"/>
      <c r="P94" s="62"/>
      <c r="Q94" s="53">
        <f>IF('団体登録'!$A$6=3,0,IF(OR(B94=1,C94="",C94=3,AND(D94="",E94=""),F94="",I94=""),"",IF(OR(AND(D94&lt;&gt;"",D94&lt;&gt;6)),2000,IF(AND(E94="",D94=6),0,IF(OR(E94=1,E94=2),500,IF(E94=3,700,1000))))))</f>
      </c>
      <c r="AK94" s="24"/>
    </row>
    <row r="95" spans="1:37" s="23" customFormat="1" ht="12">
      <c r="A95" s="52">
        <v>91</v>
      </c>
      <c r="B95" s="41"/>
      <c r="C95" s="41"/>
      <c r="D95" s="57"/>
      <c r="E95" s="58"/>
      <c r="F95" s="37"/>
      <c r="G95" s="36"/>
      <c r="H95" s="41"/>
      <c r="I95" s="59"/>
      <c r="J95" s="54">
        <f>IF(OR(C95="",C95=3,SUM(D95:E95)=0),"",IF(F95="","",'団体登録'!$E$6))</f>
      </c>
      <c r="K95" s="49">
        <f>IF(OR(C95="",C95=3,SUM(D95:E95)=0),"",IF(F95="","",'団体登録'!$B$6))</f>
      </c>
      <c r="L95" s="60"/>
      <c r="M95" s="50" t="s">
        <v>26</v>
      </c>
      <c r="N95" s="61"/>
      <c r="O95" s="62"/>
      <c r="P95" s="62"/>
      <c r="Q95" s="53">
        <f>IF('団体登録'!$A$6=3,0,IF(OR(B95=1,C95="",C95=3,AND(D95="",E95=""),F95="",I95=""),"",IF(OR(AND(D95&lt;&gt;"",D95&lt;&gt;6)),2000,IF(AND(E95="",D95=6),0,IF(OR(E95=1,E95=2),500,IF(E95=3,700,1000))))))</f>
      </c>
      <c r="AK95" s="24"/>
    </row>
    <row r="96" spans="1:37" s="23" customFormat="1" ht="12">
      <c r="A96" s="52">
        <v>92</v>
      </c>
      <c r="B96" s="41"/>
      <c r="C96" s="41"/>
      <c r="D96" s="57"/>
      <c r="E96" s="58"/>
      <c r="F96" s="37"/>
      <c r="G96" s="36"/>
      <c r="H96" s="41"/>
      <c r="I96" s="59"/>
      <c r="J96" s="54">
        <f>IF(OR(C96="",C96=3,SUM(D96:E96)=0),"",IF(F96="","",'団体登録'!$E$6))</f>
      </c>
      <c r="K96" s="49">
        <f>IF(OR(C96="",C96=3,SUM(D96:E96)=0),"",IF(F96="","",'団体登録'!$B$6))</f>
      </c>
      <c r="L96" s="60"/>
      <c r="M96" s="50" t="s">
        <v>26</v>
      </c>
      <c r="N96" s="61"/>
      <c r="O96" s="62"/>
      <c r="P96" s="62"/>
      <c r="Q96" s="53">
        <f>IF('団体登録'!$A$6=3,0,IF(OR(B96=1,C96="",C96=3,AND(D96="",E96=""),F96="",I96=""),"",IF(OR(AND(D96&lt;&gt;"",D96&lt;&gt;6)),2000,IF(AND(E96="",D96=6),0,IF(OR(E96=1,E96=2),500,IF(E96=3,700,1000))))))</f>
      </c>
      <c r="AK96" s="24"/>
    </row>
    <row r="97" spans="1:37" s="23" customFormat="1" ht="12">
      <c r="A97" s="52">
        <v>93</v>
      </c>
      <c r="B97" s="41"/>
      <c r="C97" s="41"/>
      <c r="D97" s="57"/>
      <c r="E97" s="58"/>
      <c r="F97" s="37"/>
      <c r="G97" s="36"/>
      <c r="H97" s="41"/>
      <c r="I97" s="59"/>
      <c r="J97" s="54">
        <f>IF(OR(C97="",C97=3,SUM(D97:E97)=0),"",IF(F97="","",'団体登録'!$E$6))</f>
      </c>
      <c r="K97" s="49">
        <f>IF(OR(C97="",C97=3,SUM(D97:E97)=0),"",IF(F97="","",'団体登録'!$B$6))</f>
      </c>
      <c r="L97" s="60"/>
      <c r="M97" s="50" t="s">
        <v>26</v>
      </c>
      <c r="N97" s="61"/>
      <c r="O97" s="62"/>
      <c r="P97" s="62"/>
      <c r="Q97" s="53">
        <f>IF('団体登録'!$A$6=3,0,IF(OR(B97=1,C97="",C97=3,AND(D97="",E97=""),F97="",I97=""),"",IF(OR(AND(D97&lt;&gt;"",D97&lt;&gt;6)),2000,IF(AND(E97="",D97=6),0,IF(OR(E97=1,E97=2),500,IF(E97=3,700,1000))))))</f>
      </c>
      <c r="AK97" s="24"/>
    </row>
    <row r="98" spans="1:37" s="23" customFormat="1" ht="12">
      <c r="A98" s="52">
        <v>94</v>
      </c>
      <c r="B98" s="41"/>
      <c r="C98" s="41"/>
      <c r="D98" s="57"/>
      <c r="E98" s="58"/>
      <c r="F98" s="37"/>
      <c r="G98" s="36"/>
      <c r="H98" s="41"/>
      <c r="I98" s="59"/>
      <c r="J98" s="54">
        <f>IF(OR(C98="",C98=3,SUM(D98:E98)=0),"",IF(F98="","",'団体登録'!$E$6))</f>
      </c>
      <c r="K98" s="49">
        <f>IF(OR(C98="",C98=3,SUM(D98:E98)=0),"",IF(F98="","",'団体登録'!$B$6))</f>
      </c>
      <c r="L98" s="60"/>
      <c r="M98" s="50" t="s">
        <v>26</v>
      </c>
      <c r="N98" s="61"/>
      <c r="O98" s="62"/>
      <c r="P98" s="62"/>
      <c r="Q98" s="53">
        <f>IF('団体登録'!$A$6=3,0,IF(OR(B98=1,C98="",C98=3,AND(D98="",E98=""),F98="",I98=""),"",IF(OR(AND(D98&lt;&gt;"",D98&lt;&gt;6)),2000,IF(AND(E98="",D98=6),0,IF(OR(E98=1,E98=2),500,IF(E98=3,700,1000))))))</f>
      </c>
      <c r="AK98" s="24"/>
    </row>
    <row r="99" spans="1:37" s="23" customFormat="1" ht="12">
      <c r="A99" s="52">
        <v>95</v>
      </c>
      <c r="B99" s="41"/>
      <c r="C99" s="41"/>
      <c r="D99" s="57"/>
      <c r="E99" s="58"/>
      <c r="F99" s="37"/>
      <c r="G99" s="36"/>
      <c r="H99" s="41"/>
      <c r="I99" s="59"/>
      <c r="J99" s="54">
        <f>IF(OR(C99="",C99=3,SUM(D99:E99)=0),"",IF(F99="","",'団体登録'!$E$6))</f>
      </c>
      <c r="K99" s="49">
        <f>IF(OR(C99="",C99=3,SUM(D99:E99)=0),"",IF(F99="","",'団体登録'!$B$6))</f>
      </c>
      <c r="L99" s="60"/>
      <c r="M99" s="50" t="s">
        <v>26</v>
      </c>
      <c r="N99" s="61"/>
      <c r="O99" s="62"/>
      <c r="P99" s="62"/>
      <c r="Q99" s="53">
        <f>IF('団体登録'!$A$6=3,0,IF(OR(B99=1,C99="",C99=3,AND(D99="",E99=""),F99="",I99=""),"",IF(OR(AND(D99&lt;&gt;"",D99&lt;&gt;6)),2000,IF(AND(E99="",D99=6),0,IF(OR(E99=1,E99=2),500,IF(E99=3,700,1000))))))</f>
      </c>
      <c r="AK99" s="24"/>
    </row>
    <row r="100" spans="1:37" s="23" customFormat="1" ht="12">
      <c r="A100" s="52">
        <v>96</v>
      </c>
      <c r="B100" s="41"/>
      <c r="C100" s="41"/>
      <c r="D100" s="57"/>
      <c r="E100" s="58"/>
      <c r="F100" s="37"/>
      <c r="G100" s="36"/>
      <c r="H100" s="41"/>
      <c r="I100" s="59"/>
      <c r="J100" s="54">
        <f>IF(OR(C100="",C100=3,SUM(D100:E100)=0),"",IF(F100="","",'団体登録'!$E$6))</f>
      </c>
      <c r="K100" s="49">
        <f>IF(OR(C100="",C100=3,SUM(D100:E100)=0),"",IF(F100="","",'団体登録'!$B$6))</f>
      </c>
      <c r="L100" s="60"/>
      <c r="M100" s="50" t="s">
        <v>26</v>
      </c>
      <c r="N100" s="61"/>
      <c r="O100" s="62"/>
      <c r="P100" s="62"/>
      <c r="Q100" s="53">
        <f>IF('団体登録'!$A$6=3,0,IF(OR(B100=1,C100="",C100=3,AND(D100="",E100=""),F100="",I100=""),"",IF(OR(AND(D100&lt;&gt;"",D100&lt;&gt;6)),2000,IF(AND(E100="",D100=6),0,IF(OR(E100=1,E100=2),500,IF(E100=3,700,1000))))))</f>
      </c>
      <c r="AK100" s="24"/>
    </row>
    <row r="101" spans="1:37" s="23" customFormat="1" ht="12">
      <c r="A101" s="52">
        <v>97</v>
      </c>
      <c r="B101" s="41"/>
      <c r="C101" s="41"/>
      <c r="D101" s="57"/>
      <c r="E101" s="58"/>
      <c r="F101" s="37"/>
      <c r="G101" s="36"/>
      <c r="H101" s="41"/>
      <c r="I101" s="59"/>
      <c r="J101" s="54">
        <f>IF(OR(C101="",C101=3,SUM(D101:E101)=0),"",IF(F101="","",'団体登録'!$E$6))</f>
      </c>
      <c r="K101" s="49">
        <f>IF(OR(C101="",C101=3,SUM(D101:E101)=0),"",IF(F101="","",'団体登録'!$B$6))</f>
      </c>
      <c r="L101" s="60"/>
      <c r="M101" s="50" t="s">
        <v>26</v>
      </c>
      <c r="N101" s="61"/>
      <c r="O101" s="62"/>
      <c r="P101" s="62"/>
      <c r="Q101" s="53">
        <f>IF('団体登録'!$A$6=3,0,IF(OR(B101=1,C101="",C101=3,AND(D101="",E101=""),F101="",I101=""),"",IF(OR(AND(D101&lt;&gt;"",D101&lt;&gt;6)),2000,IF(AND(E101="",D101=6),0,IF(OR(E101=1,E101=2),500,IF(E101=3,700,1000))))))</f>
      </c>
      <c r="AK101" s="24"/>
    </row>
    <row r="102" spans="1:37" s="23" customFormat="1" ht="12">
      <c r="A102" s="52">
        <v>98</v>
      </c>
      <c r="B102" s="41"/>
      <c r="C102" s="41"/>
      <c r="D102" s="57"/>
      <c r="E102" s="58"/>
      <c r="F102" s="37"/>
      <c r="G102" s="36"/>
      <c r="H102" s="41"/>
      <c r="I102" s="59"/>
      <c r="J102" s="54">
        <f>IF(OR(C102="",C102=3,SUM(D102:E102)=0),"",IF(F102="","",'団体登録'!$E$6))</f>
      </c>
      <c r="K102" s="49">
        <f>IF(OR(C102="",C102=3,SUM(D102:E102)=0),"",IF(F102="","",'団体登録'!$B$6))</f>
      </c>
      <c r="L102" s="60"/>
      <c r="M102" s="50" t="s">
        <v>26</v>
      </c>
      <c r="N102" s="61"/>
      <c r="O102" s="62"/>
      <c r="P102" s="62"/>
      <c r="Q102" s="53">
        <f>IF('団体登録'!$A$6=3,0,IF(OR(B102=1,C102="",C102=3,AND(D102="",E102=""),F102="",I102=""),"",IF(OR(AND(D102&lt;&gt;"",D102&lt;&gt;6)),2000,IF(AND(E102="",D102=6),0,IF(OR(E102=1,E102=2),500,IF(E102=3,700,1000))))))</f>
      </c>
      <c r="AK102" s="24"/>
    </row>
    <row r="103" spans="1:37" s="23" customFormat="1" ht="12">
      <c r="A103" s="52">
        <v>99</v>
      </c>
      <c r="B103" s="41"/>
      <c r="C103" s="41"/>
      <c r="D103" s="57"/>
      <c r="E103" s="58"/>
      <c r="F103" s="37"/>
      <c r="G103" s="36"/>
      <c r="H103" s="41"/>
      <c r="I103" s="59"/>
      <c r="J103" s="54">
        <f>IF(OR(C103="",C103=3,SUM(D103:E103)=0),"",IF(F103="","",'団体登録'!$E$6))</f>
      </c>
      <c r="K103" s="49">
        <f>IF(OR(C103="",C103=3,SUM(D103:E103)=0),"",IF(F103="","",'団体登録'!$B$6))</f>
      </c>
      <c r="L103" s="60"/>
      <c r="M103" s="50" t="s">
        <v>26</v>
      </c>
      <c r="N103" s="61"/>
      <c r="O103" s="62"/>
      <c r="P103" s="62"/>
      <c r="Q103" s="53">
        <f>IF('団体登録'!$A$6=3,0,IF(OR(B103=1,C103="",C103=3,AND(D103="",E103=""),F103="",I103=""),"",IF(OR(AND(D103&lt;&gt;"",D103&lt;&gt;6)),2000,IF(AND(E103="",D103=6),0,IF(OR(E103=1,E103=2),500,IF(E103=3,700,1000))))))</f>
      </c>
      <c r="AK103" s="24"/>
    </row>
    <row r="104" spans="1:37" s="23" customFormat="1" ht="12">
      <c r="A104" s="52">
        <v>100</v>
      </c>
      <c r="B104" s="41"/>
      <c r="C104" s="41"/>
      <c r="D104" s="57"/>
      <c r="E104" s="58"/>
      <c r="F104" s="37"/>
      <c r="G104" s="36"/>
      <c r="H104" s="41"/>
      <c r="I104" s="59"/>
      <c r="J104" s="54">
        <f>IF(OR(C104="",C104=3,SUM(D104:E104)=0),"",IF(F104="","",'団体登録'!$E$6))</f>
      </c>
      <c r="K104" s="49">
        <f>IF(OR(C104="",C104=3,SUM(D104:E104)=0),"",IF(F104="","",'団体登録'!$B$6))</f>
      </c>
      <c r="L104" s="60"/>
      <c r="M104" s="50" t="s">
        <v>26</v>
      </c>
      <c r="N104" s="61"/>
      <c r="O104" s="62"/>
      <c r="P104" s="62"/>
      <c r="Q104" s="53">
        <f>IF('団体登録'!$A$6=3,0,IF(OR(B104=1,C104="",C104=3,AND(D104="",E104=""),F104="",I104=""),"",IF(OR(AND(D104&lt;&gt;"",D104&lt;&gt;6)),2000,IF(AND(E104="",D104=6),0,IF(OR(E104=1,E104=2),500,IF(E104=3,700,1000))))))</f>
      </c>
      <c r="AK104" s="24"/>
    </row>
    <row r="105" spans="1:37" s="23" customFormat="1" ht="12">
      <c r="A105" s="52">
        <v>101</v>
      </c>
      <c r="B105" s="41"/>
      <c r="C105" s="41"/>
      <c r="D105" s="57"/>
      <c r="E105" s="58"/>
      <c r="F105" s="37"/>
      <c r="G105" s="36"/>
      <c r="H105" s="41"/>
      <c r="I105" s="59"/>
      <c r="J105" s="54">
        <f>IF(OR(C105="",C105=3,SUM(D105:E105)=0),"",IF(F105="","",'団体登録'!$E$6))</f>
      </c>
      <c r="K105" s="49">
        <f>IF(OR(C105="",C105=3,SUM(D105:E105)=0),"",IF(F105="","",'団体登録'!$B$6))</f>
      </c>
      <c r="L105" s="60"/>
      <c r="M105" s="50" t="s">
        <v>26</v>
      </c>
      <c r="N105" s="61"/>
      <c r="O105" s="62"/>
      <c r="P105" s="62"/>
      <c r="Q105" s="53">
        <f>IF('団体登録'!$A$6=3,0,IF(OR(B105=1,C105="",C105=3,AND(D105="",E105=""),F105="",I105=""),"",IF(OR(AND(D105&lt;&gt;"",D105&lt;&gt;6)),2000,IF(AND(E105="",D105=6),0,IF(OR(E105=1,E105=2),500,IF(E105=3,700,1000))))))</f>
      </c>
      <c r="AK105" s="24"/>
    </row>
    <row r="106" spans="1:37" s="23" customFormat="1" ht="12">
      <c r="A106" s="52">
        <v>102</v>
      </c>
      <c r="B106" s="41"/>
      <c r="C106" s="41"/>
      <c r="D106" s="57"/>
      <c r="E106" s="58"/>
      <c r="F106" s="37"/>
      <c r="G106" s="36"/>
      <c r="H106" s="41"/>
      <c r="I106" s="59"/>
      <c r="J106" s="54">
        <f>IF(OR(C106="",C106=3,SUM(D106:E106)=0),"",IF(F106="","",'団体登録'!$E$6))</f>
      </c>
      <c r="K106" s="49">
        <f>IF(OR(C106="",C106=3,SUM(D106:E106)=0),"",IF(F106="","",'団体登録'!$B$6))</f>
      </c>
      <c r="L106" s="60"/>
      <c r="M106" s="50" t="s">
        <v>26</v>
      </c>
      <c r="N106" s="61"/>
      <c r="O106" s="62"/>
      <c r="P106" s="62"/>
      <c r="Q106" s="53">
        <f>IF('団体登録'!$A$6=3,0,IF(OR(B106=1,C106="",C106=3,AND(D106="",E106=""),F106="",I106=""),"",IF(OR(AND(D106&lt;&gt;"",D106&lt;&gt;6)),2000,IF(AND(E106="",D106=6),0,IF(OR(E106=1,E106=2),500,IF(E106=3,700,1000))))))</f>
      </c>
      <c r="AK106" s="24"/>
    </row>
    <row r="107" spans="1:37" s="23" customFormat="1" ht="12">
      <c r="A107" s="52">
        <v>103</v>
      </c>
      <c r="B107" s="41"/>
      <c r="C107" s="41"/>
      <c r="D107" s="57"/>
      <c r="E107" s="58"/>
      <c r="F107" s="37"/>
      <c r="G107" s="36"/>
      <c r="H107" s="41"/>
      <c r="I107" s="59"/>
      <c r="J107" s="54">
        <f>IF(OR(C107="",C107=3,SUM(D107:E107)=0),"",IF(F107="","",'団体登録'!$E$6))</f>
      </c>
      <c r="K107" s="49">
        <f>IF(OR(C107="",C107=3,SUM(D107:E107)=0),"",IF(F107="","",'団体登録'!$B$6))</f>
      </c>
      <c r="L107" s="60"/>
      <c r="M107" s="50" t="s">
        <v>26</v>
      </c>
      <c r="N107" s="61"/>
      <c r="O107" s="62"/>
      <c r="P107" s="62"/>
      <c r="Q107" s="53">
        <f>IF('団体登録'!$A$6=3,0,IF(OR(B107=1,C107="",C107=3,AND(D107="",E107=""),F107="",I107=""),"",IF(OR(AND(D107&lt;&gt;"",D107&lt;&gt;6)),2000,IF(AND(E107="",D107=6),0,IF(OR(E107=1,E107=2),500,IF(E107=3,700,1000))))))</f>
      </c>
      <c r="AK107" s="24"/>
    </row>
    <row r="108" spans="1:37" s="23" customFormat="1" ht="12">
      <c r="A108" s="52">
        <v>104</v>
      </c>
      <c r="B108" s="41"/>
      <c r="C108" s="41"/>
      <c r="D108" s="57"/>
      <c r="E108" s="58"/>
      <c r="F108" s="37"/>
      <c r="G108" s="36"/>
      <c r="H108" s="41"/>
      <c r="I108" s="59"/>
      <c r="J108" s="54">
        <f>IF(OR(C108="",C108=3,SUM(D108:E108)=0),"",IF(F108="","",'団体登録'!$E$6))</f>
      </c>
      <c r="K108" s="49">
        <f>IF(OR(C108="",C108=3,SUM(D108:E108)=0),"",IF(F108="","",'団体登録'!$B$6))</f>
      </c>
      <c r="L108" s="60"/>
      <c r="M108" s="50" t="s">
        <v>26</v>
      </c>
      <c r="N108" s="61"/>
      <c r="O108" s="62"/>
      <c r="P108" s="62"/>
      <c r="Q108" s="53">
        <f>IF('団体登録'!$A$6=3,0,IF(OR(B108=1,C108="",C108=3,AND(D108="",E108=""),F108="",I108=""),"",IF(OR(AND(D108&lt;&gt;"",D108&lt;&gt;6)),2000,IF(AND(E108="",D108=6),0,IF(OR(E108=1,E108=2),500,IF(E108=3,700,1000))))))</f>
      </c>
      <c r="AK108" s="24"/>
    </row>
    <row r="109" spans="1:37" s="23" customFormat="1" ht="12">
      <c r="A109" s="52">
        <v>105</v>
      </c>
      <c r="B109" s="41"/>
      <c r="C109" s="41"/>
      <c r="D109" s="57"/>
      <c r="E109" s="58"/>
      <c r="F109" s="37"/>
      <c r="G109" s="36"/>
      <c r="H109" s="41"/>
      <c r="I109" s="59"/>
      <c r="J109" s="54">
        <f>IF(OR(C109="",C109=3,SUM(D109:E109)=0),"",IF(F109="","",'団体登録'!$E$6))</f>
      </c>
      <c r="K109" s="49">
        <f>IF(OR(C109="",C109=3,SUM(D109:E109)=0),"",IF(F109="","",'団体登録'!$B$6))</f>
      </c>
      <c r="L109" s="60"/>
      <c r="M109" s="50" t="s">
        <v>26</v>
      </c>
      <c r="N109" s="61"/>
      <c r="O109" s="62"/>
      <c r="P109" s="62"/>
      <c r="Q109" s="53">
        <f>IF('団体登録'!$A$6=3,0,IF(OR(B109=1,C109="",C109=3,AND(D109="",E109=""),F109="",I109=""),"",IF(OR(AND(D109&lt;&gt;"",D109&lt;&gt;6)),2000,IF(AND(E109="",D109=6),0,IF(OR(E109=1,E109=2),500,IF(E109=3,700,1000))))))</f>
      </c>
      <c r="AK109" s="24"/>
    </row>
    <row r="110" spans="1:37" s="23" customFormat="1" ht="12">
      <c r="A110" s="52">
        <v>106</v>
      </c>
      <c r="B110" s="41"/>
      <c r="C110" s="41"/>
      <c r="D110" s="57"/>
      <c r="E110" s="58"/>
      <c r="F110" s="37"/>
      <c r="G110" s="36"/>
      <c r="H110" s="41"/>
      <c r="I110" s="59"/>
      <c r="J110" s="54">
        <f>IF(OR(C110="",C110=3,SUM(D110:E110)=0),"",IF(F110="","",'団体登録'!$E$6))</f>
      </c>
      <c r="K110" s="49">
        <f>IF(OR(C110="",C110=3,SUM(D110:E110)=0),"",IF(F110="","",'団体登録'!$B$6))</f>
      </c>
      <c r="L110" s="60"/>
      <c r="M110" s="50" t="s">
        <v>26</v>
      </c>
      <c r="N110" s="61"/>
      <c r="O110" s="62"/>
      <c r="P110" s="62"/>
      <c r="Q110" s="53">
        <f>IF('団体登録'!$A$6=3,0,IF(OR(B110=1,C110="",C110=3,AND(D110="",E110=""),F110="",I110=""),"",IF(OR(AND(D110&lt;&gt;"",D110&lt;&gt;6)),2000,IF(AND(E110="",D110=6),0,IF(OR(E110=1,E110=2),500,IF(E110=3,700,1000))))))</f>
      </c>
      <c r="AK110" s="24"/>
    </row>
    <row r="111" spans="1:37" s="23" customFormat="1" ht="12">
      <c r="A111" s="52">
        <v>107</v>
      </c>
      <c r="B111" s="41"/>
      <c r="C111" s="41"/>
      <c r="D111" s="57"/>
      <c r="E111" s="58"/>
      <c r="F111" s="37"/>
      <c r="G111" s="36"/>
      <c r="H111" s="41"/>
      <c r="I111" s="59"/>
      <c r="J111" s="54">
        <f>IF(OR(C111="",C111=3,SUM(D111:E111)=0),"",IF(F111="","",'団体登録'!$E$6))</f>
      </c>
      <c r="K111" s="49">
        <f>IF(OR(C111="",C111=3,SUM(D111:E111)=0),"",IF(F111="","",'団体登録'!$B$6))</f>
      </c>
      <c r="L111" s="60"/>
      <c r="M111" s="50" t="s">
        <v>26</v>
      </c>
      <c r="N111" s="61"/>
      <c r="O111" s="62"/>
      <c r="P111" s="62"/>
      <c r="Q111" s="53">
        <f>IF('団体登録'!$A$6=3,0,IF(OR(B111=1,C111="",C111=3,AND(D111="",E111=""),F111="",I111=""),"",IF(OR(AND(D111&lt;&gt;"",D111&lt;&gt;6)),2000,IF(AND(E111="",D111=6),0,IF(OR(E111=1,E111=2),500,IF(E111=3,700,1000))))))</f>
      </c>
      <c r="AK111" s="24"/>
    </row>
    <row r="112" spans="1:37" s="23" customFormat="1" ht="12">
      <c r="A112" s="52">
        <v>108</v>
      </c>
      <c r="B112" s="41"/>
      <c r="C112" s="41"/>
      <c r="D112" s="57"/>
      <c r="E112" s="58"/>
      <c r="F112" s="37"/>
      <c r="G112" s="36"/>
      <c r="H112" s="41"/>
      <c r="I112" s="59"/>
      <c r="J112" s="54">
        <f>IF(OR(C112="",C112=3,SUM(D112:E112)=0),"",IF(F112="","",'団体登録'!$E$6))</f>
      </c>
      <c r="K112" s="49">
        <f>IF(OR(C112="",C112=3,SUM(D112:E112)=0),"",IF(F112="","",'団体登録'!$B$6))</f>
      </c>
      <c r="L112" s="60"/>
      <c r="M112" s="50" t="s">
        <v>26</v>
      </c>
      <c r="N112" s="61"/>
      <c r="O112" s="62"/>
      <c r="P112" s="62"/>
      <c r="Q112" s="53">
        <f>IF('団体登録'!$A$6=3,0,IF(OR(B112=1,C112="",C112=3,AND(D112="",E112=""),F112="",I112=""),"",IF(OR(AND(D112&lt;&gt;"",D112&lt;&gt;6)),2000,IF(AND(E112="",D112=6),0,IF(OR(E112=1,E112=2),500,IF(E112=3,700,1000))))))</f>
      </c>
      <c r="AK112" s="24"/>
    </row>
    <row r="113" spans="1:37" s="23" customFormat="1" ht="12">
      <c r="A113" s="52">
        <v>109</v>
      </c>
      <c r="B113" s="41"/>
      <c r="C113" s="41"/>
      <c r="D113" s="57"/>
      <c r="E113" s="58"/>
      <c r="F113" s="37"/>
      <c r="G113" s="36"/>
      <c r="H113" s="41"/>
      <c r="I113" s="59"/>
      <c r="J113" s="54">
        <f>IF(OR(C113="",C113=3,SUM(D113:E113)=0),"",IF(F113="","",'団体登録'!$E$6))</f>
      </c>
      <c r="K113" s="49">
        <f>IF(OR(C113="",C113=3,SUM(D113:E113)=0),"",IF(F113="","",'団体登録'!$B$6))</f>
      </c>
      <c r="L113" s="60"/>
      <c r="M113" s="50" t="s">
        <v>26</v>
      </c>
      <c r="N113" s="61"/>
      <c r="O113" s="62"/>
      <c r="P113" s="62"/>
      <c r="Q113" s="53">
        <f>IF('団体登録'!$A$6=3,0,IF(OR(B113=1,C113="",C113=3,AND(D113="",E113=""),F113="",I113=""),"",IF(OR(AND(D113&lt;&gt;"",D113&lt;&gt;6)),2000,IF(AND(E113="",D113=6),0,IF(OR(E113=1,E113=2),500,IF(E113=3,700,1000))))))</f>
      </c>
      <c r="AK113" s="24"/>
    </row>
    <row r="114" spans="1:37" s="23" customFormat="1" ht="12">
      <c r="A114" s="52">
        <v>110</v>
      </c>
      <c r="B114" s="41"/>
      <c r="C114" s="41"/>
      <c r="D114" s="57"/>
      <c r="E114" s="58"/>
      <c r="F114" s="37"/>
      <c r="G114" s="36"/>
      <c r="H114" s="41"/>
      <c r="I114" s="59"/>
      <c r="J114" s="54">
        <f>IF(OR(C114="",C114=3,SUM(D114:E114)=0),"",IF(F114="","",'団体登録'!$E$6))</f>
      </c>
      <c r="K114" s="49">
        <f>IF(OR(C114="",C114=3,SUM(D114:E114)=0),"",IF(F114="","",'団体登録'!$B$6))</f>
      </c>
      <c r="L114" s="60"/>
      <c r="M114" s="50" t="s">
        <v>26</v>
      </c>
      <c r="N114" s="61"/>
      <c r="O114" s="62"/>
      <c r="P114" s="62"/>
      <c r="Q114" s="53">
        <f>IF('団体登録'!$A$6=3,0,IF(OR(B114=1,C114="",C114=3,AND(D114="",E114=""),F114="",I114=""),"",IF(OR(AND(D114&lt;&gt;"",D114&lt;&gt;6)),2000,IF(AND(E114="",D114=6),0,IF(OR(E114=1,E114=2),500,IF(E114=3,700,1000))))))</f>
      </c>
      <c r="AK114" s="24"/>
    </row>
    <row r="115" spans="1:37" s="23" customFormat="1" ht="12">
      <c r="A115" s="52">
        <v>111</v>
      </c>
      <c r="B115" s="41"/>
      <c r="C115" s="41"/>
      <c r="D115" s="57"/>
      <c r="E115" s="58"/>
      <c r="F115" s="37"/>
      <c r="G115" s="36"/>
      <c r="H115" s="41"/>
      <c r="I115" s="59"/>
      <c r="J115" s="54">
        <f>IF(OR(C115="",C115=3,SUM(D115:E115)=0),"",IF(F115="","",'団体登録'!$E$6))</f>
      </c>
      <c r="K115" s="49">
        <f>IF(OR(C115="",C115=3,SUM(D115:E115)=0),"",IF(F115="","",'団体登録'!$B$6))</f>
      </c>
      <c r="L115" s="60"/>
      <c r="M115" s="50" t="s">
        <v>26</v>
      </c>
      <c r="N115" s="61"/>
      <c r="O115" s="62"/>
      <c r="P115" s="62"/>
      <c r="Q115" s="53">
        <f>IF('団体登録'!$A$6=3,0,IF(OR(B115=1,C115="",C115=3,AND(D115="",E115=""),F115="",I115=""),"",IF(OR(AND(D115&lt;&gt;"",D115&lt;&gt;6)),2000,IF(AND(E115="",D115=6),0,IF(OR(E115=1,E115=2),500,IF(E115=3,700,1000))))))</f>
      </c>
      <c r="AK115" s="24"/>
    </row>
    <row r="116" spans="1:37" s="23" customFormat="1" ht="12">
      <c r="A116" s="52">
        <v>112</v>
      </c>
      <c r="B116" s="41"/>
      <c r="C116" s="41"/>
      <c r="D116" s="57"/>
      <c r="E116" s="58"/>
      <c r="F116" s="37"/>
      <c r="G116" s="36"/>
      <c r="H116" s="41"/>
      <c r="I116" s="59"/>
      <c r="J116" s="54">
        <f>IF(OR(C116="",C116=3,SUM(D116:E116)=0),"",IF(F116="","",'団体登録'!$E$6))</f>
      </c>
      <c r="K116" s="49">
        <f>IF(OR(C116="",C116=3,SUM(D116:E116)=0),"",IF(F116="","",'団体登録'!$B$6))</f>
      </c>
      <c r="L116" s="60"/>
      <c r="M116" s="50" t="s">
        <v>26</v>
      </c>
      <c r="N116" s="61"/>
      <c r="O116" s="62"/>
      <c r="P116" s="62"/>
      <c r="Q116" s="53">
        <f>IF('団体登録'!$A$6=3,0,IF(OR(B116=1,C116="",C116=3,AND(D116="",E116=""),F116="",I116=""),"",IF(OR(AND(D116&lt;&gt;"",D116&lt;&gt;6)),2000,IF(AND(E116="",D116=6),0,IF(OR(E116=1,E116=2),500,IF(E116=3,700,1000))))))</f>
      </c>
      <c r="AK116" s="24"/>
    </row>
    <row r="117" spans="1:37" s="23" customFormat="1" ht="12">
      <c r="A117" s="52">
        <v>113</v>
      </c>
      <c r="B117" s="41"/>
      <c r="C117" s="41"/>
      <c r="D117" s="57"/>
      <c r="E117" s="58"/>
      <c r="F117" s="37"/>
      <c r="G117" s="36"/>
      <c r="H117" s="41"/>
      <c r="I117" s="59"/>
      <c r="J117" s="54">
        <f>IF(OR(C117="",C117=3,SUM(D117:E117)=0),"",IF(F117="","",'団体登録'!$E$6))</f>
      </c>
      <c r="K117" s="49">
        <f>IF(OR(C117="",C117=3,SUM(D117:E117)=0),"",IF(F117="","",'団体登録'!$B$6))</f>
      </c>
      <c r="L117" s="60"/>
      <c r="M117" s="50" t="s">
        <v>26</v>
      </c>
      <c r="N117" s="61"/>
      <c r="O117" s="62"/>
      <c r="P117" s="62"/>
      <c r="Q117" s="53">
        <f>IF('団体登録'!$A$6=3,0,IF(OR(B117=1,C117="",C117=3,AND(D117="",E117=""),F117="",I117=""),"",IF(OR(AND(D117&lt;&gt;"",D117&lt;&gt;6)),2000,IF(AND(E117="",D117=6),0,IF(OR(E117=1,E117=2),500,IF(E117=3,700,1000))))))</f>
      </c>
      <c r="AK117" s="24"/>
    </row>
    <row r="118" spans="1:37" s="23" customFormat="1" ht="12">
      <c r="A118" s="52">
        <v>114</v>
      </c>
      <c r="B118" s="41"/>
      <c r="C118" s="41"/>
      <c r="D118" s="57"/>
      <c r="E118" s="58"/>
      <c r="F118" s="37"/>
      <c r="G118" s="36"/>
      <c r="H118" s="41"/>
      <c r="I118" s="59"/>
      <c r="J118" s="54">
        <f>IF(OR(C118="",C118=3,SUM(D118:E118)=0),"",IF(F118="","",'団体登録'!$E$6))</f>
      </c>
      <c r="K118" s="49">
        <f>IF(OR(C118="",C118=3,SUM(D118:E118)=0),"",IF(F118="","",'団体登録'!$B$6))</f>
      </c>
      <c r="L118" s="60"/>
      <c r="M118" s="50" t="s">
        <v>26</v>
      </c>
      <c r="N118" s="61"/>
      <c r="O118" s="62"/>
      <c r="P118" s="62"/>
      <c r="Q118" s="53">
        <f>IF('団体登録'!$A$6=3,0,IF(OR(B118=1,C118="",C118=3,AND(D118="",E118=""),F118="",I118=""),"",IF(OR(AND(D118&lt;&gt;"",D118&lt;&gt;6)),2000,IF(AND(E118="",D118=6),0,IF(OR(E118=1,E118=2),500,IF(E118=3,700,1000))))))</f>
      </c>
      <c r="AK118" s="24"/>
    </row>
    <row r="119" spans="1:37" s="23" customFormat="1" ht="12">
      <c r="A119" s="52">
        <v>115</v>
      </c>
      <c r="B119" s="41"/>
      <c r="C119" s="41"/>
      <c r="D119" s="57"/>
      <c r="E119" s="58"/>
      <c r="F119" s="37"/>
      <c r="G119" s="36"/>
      <c r="H119" s="41"/>
      <c r="I119" s="59"/>
      <c r="J119" s="54">
        <f>IF(OR(C119="",C119=3,SUM(D119:E119)=0),"",IF(F119="","",'団体登録'!$E$6))</f>
      </c>
      <c r="K119" s="49">
        <f>IF(OR(C119="",C119=3,SUM(D119:E119)=0),"",IF(F119="","",'団体登録'!$B$6))</f>
      </c>
      <c r="L119" s="60"/>
      <c r="M119" s="50" t="s">
        <v>26</v>
      </c>
      <c r="N119" s="61"/>
      <c r="O119" s="62"/>
      <c r="P119" s="62"/>
      <c r="Q119" s="53">
        <f>IF('団体登録'!$A$6=3,0,IF(OR(B119=1,C119="",C119=3,AND(D119="",E119=""),F119="",I119=""),"",IF(OR(AND(D119&lt;&gt;"",D119&lt;&gt;6)),2000,IF(AND(E119="",D119=6),0,IF(OR(E119=1,E119=2),500,IF(E119=3,700,1000))))))</f>
      </c>
      <c r="AK119" s="24"/>
    </row>
    <row r="120" spans="1:37" s="23" customFormat="1" ht="12">
      <c r="A120" s="52">
        <v>116</v>
      </c>
      <c r="B120" s="41"/>
      <c r="C120" s="41"/>
      <c r="D120" s="57"/>
      <c r="E120" s="58"/>
      <c r="F120" s="37"/>
      <c r="G120" s="36"/>
      <c r="H120" s="41"/>
      <c r="I120" s="59"/>
      <c r="J120" s="54">
        <f>IF(OR(C120="",C120=3,SUM(D120:E120)=0),"",IF(F120="","",'団体登録'!$E$6))</f>
      </c>
      <c r="K120" s="49">
        <f>IF(OR(C120="",C120=3,SUM(D120:E120)=0),"",IF(F120="","",'団体登録'!$B$6))</f>
      </c>
      <c r="L120" s="60"/>
      <c r="M120" s="50" t="s">
        <v>26</v>
      </c>
      <c r="N120" s="61"/>
      <c r="O120" s="62"/>
      <c r="P120" s="62"/>
      <c r="Q120" s="53">
        <f>IF('団体登録'!$A$6=3,0,IF(OR(B120=1,C120="",C120=3,AND(D120="",E120=""),F120="",I120=""),"",IF(OR(AND(D120&lt;&gt;"",D120&lt;&gt;6)),2000,IF(AND(E120="",D120=6),0,IF(OR(E120=1,E120=2),500,IF(E120=3,700,1000))))))</f>
      </c>
      <c r="AK120" s="24"/>
    </row>
    <row r="121" spans="1:37" s="23" customFormat="1" ht="12">
      <c r="A121" s="52">
        <v>117</v>
      </c>
      <c r="B121" s="41"/>
      <c r="C121" s="41"/>
      <c r="D121" s="57"/>
      <c r="E121" s="58"/>
      <c r="F121" s="37"/>
      <c r="G121" s="36"/>
      <c r="H121" s="41"/>
      <c r="I121" s="59"/>
      <c r="J121" s="54">
        <f>IF(OR(C121="",C121=3,SUM(D121:E121)=0),"",IF(F121="","",'団体登録'!$E$6))</f>
      </c>
      <c r="K121" s="49">
        <f>IF(OR(C121="",C121=3,SUM(D121:E121)=0),"",IF(F121="","",'団体登録'!$B$6))</f>
      </c>
      <c r="L121" s="60"/>
      <c r="M121" s="50" t="s">
        <v>26</v>
      </c>
      <c r="N121" s="61"/>
      <c r="O121" s="62"/>
      <c r="P121" s="62"/>
      <c r="Q121" s="53">
        <f>IF('団体登録'!$A$6=3,0,IF(OR(B121=1,C121="",C121=3,AND(D121="",E121=""),F121="",I121=""),"",IF(OR(AND(D121&lt;&gt;"",D121&lt;&gt;6)),2000,IF(AND(E121="",D121=6),0,IF(OR(E121=1,E121=2),500,IF(E121=3,700,1000))))))</f>
      </c>
      <c r="AK121" s="24"/>
    </row>
    <row r="122" spans="1:37" s="23" customFormat="1" ht="12">
      <c r="A122" s="52">
        <v>118</v>
      </c>
      <c r="B122" s="41"/>
      <c r="C122" s="41"/>
      <c r="D122" s="57"/>
      <c r="E122" s="58"/>
      <c r="F122" s="37"/>
      <c r="G122" s="36"/>
      <c r="H122" s="41"/>
      <c r="I122" s="59"/>
      <c r="J122" s="54">
        <f>IF(OR(C122="",C122=3,SUM(D122:E122)=0),"",IF(F122="","",'団体登録'!$E$6))</f>
      </c>
      <c r="K122" s="49">
        <f>IF(OR(C122="",C122=3,SUM(D122:E122)=0),"",IF(F122="","",'団体登録'!$B$6))</f>
      </c>
      <c r="L122" s="60"/>
      <c r="M122" s="50" t="s">
        <v>26</v>
      </c>
      <c r="N122" s="61"/>
      <c r="O122" s="62"/>
      <c r="P122" s="62"/>
      <c r="Q122" s="53">
        <f>IF('団体登録'!$A$6=3,0,IF(OR(B122=1,C122="",C122=3,AND(D122="",E122=""),F122="",I122=""),"",IF(OR(AND(D122&lt;&gt;"",D122&lt;&gt;6)),2000,IF(AND(E122="",D122=6),0,IF(OR(E122=1,E122=2),500,IF(E122=3,700,1000))))))</f>
      </c>
      <c r="AK122" s="24"/>
    </row>
    <row r="123" spans="1:37" s="23" customFormat="1" ht="12">
      <c r="A123" s="52">
        <v>119</v>
      </c>
      <c r="B123" s="41"/>
      <c r="C123" s="41"/>
      <c r="D123" s="57"/>
      <c r="E123" s="58"/>
      <c r="F123" s="37"/>
      <c r="G123" s="36"/>
      <c r="H123" s="41"/>
      <c r="I123" s="59"/>
      <c r="J123" s="54">
        <f>IF(OR(C123="",C123=3,SUM(D123:E123)=0),"",IF(F123="","",'団体登録'!$E$6))</f>
      </c>
      <c r="K123" s="49">
        <f>IF(OR(C123="",C123=3,SUM(D123:E123)=0),"",IF(F123="","",'団体登録'!$B$6))</f>
      </c>
      <c r="L123" s="60"/>
      <c r="M123" s="50" t="s">
        <v>26</v>
      </c>
      <c r="N123" s="61"/>
      <c r="O123" s="62"/>
      <c r="P123" s="62"/>
      <c r="Q123" s="53">
        <f>IF('団体登録'!$A$6=3,0,IF(OR(B123=1,C123="",C123=3,AND(D123="",E123=""),F123="",I123=""),"",IF(OR(AND(D123&lt;&gt;"",D123&lt;&gt;6)),2000,IF(AND(E123="",D123=6),0,IF(OR(E123=1,E123=2),500,IF(E123=3,700,1000))))))</f>
      </c>
      <c r="AK123" s="24"/>
    </row>
    <row r="124" spans="1:37" s="23" customFormat="1" ht="12">
      <c r="A124" s="52">
        <v>120</v>
      </c>
      <c r="B124" s="41"/>
      <c r="C124" s="41"/>
      <c r="D124" s="57"/>
      <c r="E124" s="58"/>
      <c r="F124" s="37"/>
      <c r="G124" s="36"/>
      <c r="H124" s="41"/>
      <c r="I124" s="59"/>
      <c r="J124" s="54">
        <f>IF(OR(C124="",C124=3,SUM(D124:E124)=0),"",IF(F124="","",'団体登録'!$E$6))</f>
      </c>
      <c r="K124" s="49">
        <f>IF(OR(C124="",C124=3,SUM(D124:E124)=0),"",IF(F124="","",'団体登録'!$B$6))</f>
      </c>
      <c r="L124" s="60"/>
      <c r="M124" s="50" t="s">
        <v>26</v>
      </c>
      <c r="N124" s="61"/>
      <c r="O124" s="62"/>
      <c r="P124" s="62"/>
      <c r="Q124" s="53">
        <f>IF('団体登録'!$A$6=3,0,IF(OR(B124=1,C124="",C124=3,AND(D124="",E124=""),F124="",I124=""),"",IF(OR(AND(D124&lt;&gt;"",D124&lt;&gt;6)),2000,IF(AND(E124="",D124=6),0,IF(OR(E124=1,E124=2),500,IF(E124=3,700,1000))))))</f>
      </c>
      <c r="AK124" s="24"/>
    </row>
    <row r="125" spans="1:37" s="23" customFormat="1" ht="12">
      <c r="A125" s="52">
        <v>121</v>
      </c>
      <c r="B125" s="41"/>
      <c r="C125" s="41"/>
      <c r="D125" s="57"/>
      <c r="E125" s="58"/>
      <c r="F125" s="37"/>
      <c r="G125" s="36"/>
      <c r="H125" s="41"/>
      <c r="I125" s="59"/>
      <c r="J125" s="54">
        <f>IF(OR(C125="",C125=3,SUM(D125:E125)=0),"",IF(F125="","",'団体登録'!$E$6))</f>
      </c>
      <c r="K125" s="49">
        <f>IF(OR(C125="",C125=3,SUM(D125:E125)=0),"",IF(F125="","",'団体登録'!$B$6))</f>
      </c>
      <c r="L125" s="60"/>
      <c r="M125" s="50" t="s">
        <v>26</v>
      </c>
      <c r="N125" s="61"/>
      <c r="O125" s="62"/>
      <c r="P125" s="62"/>
      <c r="Q125" s="53">
        <f>IF('団体登録'!$A$6=3,0,IF(OR(B125=1,C125="",C125=3,AND(D125="",E125=""),F125="",I125=""),"",IF(OR(AND(D125&lt;&gt;"",D125&lt;&gt;6)),2000,IF(AND(E125="",D125=6),0,IF(OR(E125=1,E125=2),500,IF(E125=3,700,1000))))))</f>
      </c>
      <c r="AK125" s="24"/>
    </row>
    <row r="126" spans="1:37" s="23" customFormat="1" ht="12">
      <c r="A126" s="52">
        <v>122</v>
      </c>
      <c r="B126" s="41"/>
      <c r="C126" s="41"/>
      <c r="D126" s="57"/>
      <c r="E126" s="58"/>
      <c r="F126" s="37"/>
      <c r="G126" s="36"/>
      <c r="H126" s="41"/>
      <c r="I126" s="59"/>
      <c r="J126" s="54">
        <f>IF(OR(C126="",C126=3,SUM(D126:E126)=0),"",IF(F126="","",'団体登録'!$E$6))</f>
      </c>
      <c r="K126" s="49">
        <f>IF(OR(C126="",C126=3,SUM(D126:E126)=0),"",IF(F126="","",'団体登録'!$B$6))</f>
      </c>
      <c r="L126" s="60"/>
      <c r="M126" s="50" t="s">
        <v>26</v>
      </c>
      <c r="N126" s="61"/>
      <c r="O126" s="62"/>
      <c r="P126" s="62"/>
      <c r="Q126" s="53">
        <f>IF('団体登録'!$A$6=3,0,IF(OR(B126=1,C126="",C126=3,AND(D126="",E126=""),F126="",I126=""),"",IF(OR(AND(D126&lt;&gt;"",D126&lt;&gt;6)),2000,IF(AND(E126="",D126=6),0,IF(OR(E126=1,E126=2),500,IF(E126=3,700,1000))))))</f>
      </c>
      <c r="AK126" s="24"/>
    </row>
    <row r="127" spans="1:37" s="23" customFormat="1" ht="12">
      <c r="A127" s="52">
        <v>123</v>
      </c>
      <c r="B127" s="41"/>
      <c r="C127" s="41"/>
      <c r="D127" s="57"/>
      <c r="E127" s="58"/>
      <c r="F127" s="37"/>
      <c r="G127" s="36"/>
      <c r="H127" s="41"/>
      <c r="I127" s="59"/>
      <c r="J127" s="54">
        <f>IF(OR(C127="",C127=3,SUM(D127:E127)=0),"",IF(F127="","",'団体登録'!$E$6))</f>
      </c>
      <c r="K127" s="49">
        <f>IF(OR(C127="",C127=3,SUM(D127:E127)=0),"",IF(F127="","",'団体登録'!$B$6))</f>
      </c>
      <c r="L127" s="60"/>
      <c r="M127" s="50" t="s">
        <v>26</v>
      </c>
      <c r="N127" s="61"/>
      <c r="O127" s="62"/>
      <c r="P127" s="62"/>
      <c r="Q127" s="53">
        <f>IF('団体登録'!$A$6=3,0,IF(OR(B127=1,C127="",C127=3,AND(D127="",E127=""),F127="",I127=""),"",IF(OR(AND(D127&lt;&gt;"",D127&lt;&gt;6)),2000,IF(AND(E127="",D127=6),0,IF(OR(E127=1,E127=2),500,IF(E127=3,700,1000))))))</f>
      </c>
      <c r="AK127" s="24"/>
    </row>
    <row r="128" spans="1:37" s="23" customFormat="1" ht="12">
      <c r="A128" s="52">
        <v>124</v>
      </c>
      <c r="B128" s="41"/>
      <c r="C128" s="41"/>
      <c r="D128" s="57"/>
      <c r="E128" s="58"/>
      <c r="F128" s="37"/>
      <c r="G128" s="36"/>
      <c r="H128" s="41"/>
      <c r="I128" s="59"/>
      <c r="J128" s="54">
        <f>IF(OR(C128="",C128=3,SUM(D128:E128)=0),"",IF(F128="","",'団体登録'!$E$6))</f>
      </c>
      <c r="K128" s="49">
        <f>IF(OR(C128="",C128=3,SUM(D128:E128)=0),"",IF(F128="","",'団体登録'!$B$6))</f>
      </c>
      <c r="L128" s="60"/>
      <c r="M128" s="50" t="s">
        <v>26</v>
      </c>
      <c r="N128" s="61"/>
      <c r="O128" s="62"/>
      <c r="P128" s="62"/>
      <c r="Q128" s="53">
        <f>IF('団体登録'!$A$6=3,0,IF(OR(B128=1,C128="",C128=3,AND(D128="",E128=""),F128="",I128=""),"",IF(OR(AND(D128&lt;&gt;"",D128&lt;&gt;6)),2000,IF(AND(E128="",D128=6),0,IF(OR(E128=1,E128=2),500,IF(E128=3,700,1000))))))</f>
      </c>
      <c r="AK128" s="24"/>
    </row>
    <row r="129" spans="1:37" s="23" customFormat="1" ht="12">
      <c r="A129" s="52">
        <v>125</v>
      </c>
      <c r="B129" s="41"/>
      <c r="C129" s="41"/>
      <c r="D129" s="57"/>
      <c r="E129" s="58"/>
      <c r="F129" s="37"/>
      <c r="G129" s="36"/>
      <c r="H129" s="41"/>
      <c r="I129" s="59"/>
      <c r="J129" s="54">
        <f>IF(OR(C129="",C129=3,SUM(D129:E129)=0),"",IF(F129="","",'団体登録'!$E$6))</f>
      </c>
      <c r="K129" s="49">
        <f>IF(OR(C129="",C129=3,SUM(D129:E129)=0),"",IF(F129="","",'団体登録'!$B$6))</f>
      </c>
      <c r="L129" s="60"/>
      <c r="M129" s="50" t="s">
        <v>26</v>
      </c>
      <c r="N129" s="61"/>
      <c r="O129" s="62"/>
      <c r="P129" s="62"/>
      <c r="Q129" s="53">
        <f>IF('団体登録'!$A$6=3,0,IF(OR(B129=1,C129="",C129=3,AND(D129="",E129=""),F129="",I129=""),"",IF(OR(AND(D129&lt;&gt;"",D129&lt;&gt;6)),2000,IF(AND(E129="",D129=6),0,IF(OR(E129=1,E129=2),500,IF(E129=3,700,1000))))))</f>
      </c>
      <c r="AK129" s="24"/>
    </row>
    <row r="130" spans="1:37" s="23" customFormat="1" ht="12">
      <c r="A130" s="52">
        <v>126</v>
      </c>
      <c r="B130" s="41"/>
      <c r="C130" s="41"/>
      <c r="D130" s="57"/>
      <c r="E130" s="58"/>
      <c r="F130" s="37"/>
      <c r="G130" s="36"/>
      <c r="H130" s="41"/>
      <c r="I130" s="59"/>
      <c r="J130" s="54">
        <f>IF(OR(C130="",C130=3,SUM(D130:E130)=0),"",IF(F130="","",'団体登録'!$E$6))</f>
      </c>
      <c r="K130" s="49">
        <f>IF(OR(C130="",C130=3,SUM(D130:E130)=0),"",IF(F130="","",'団体登録'!$B$6))</f>
      </c>
      <c r="L130" s="60"/>
      <c r="M130" s="50" t="s">
        <v>26</v>
      </c>
      <c r="N130" s="61"/>
      <c r="O130" s="62"/>
      <c r="P130" s="62"/>
      <c r="Q130" s="53">
        <f>IF('団体登録'!$A$6=3,0,IF(OR(B130=1,C130="",C130=3,AND(D130="",E130=""),F130="",I130=""),"",IF(OR(AND(D130&lt;&gt;"",D130&lt;&gt;6)),2000,IF(AND(E130="",D130=6),0,IF(OR(E130=1,E130=2),500,IF(E130=3,700,1000))))))</f>
      </c>
      <c r="AK130" s="24"/>
    </row>
    <row r="131" spans="1:37" s="23" customFormat="1" ht="12">
      <c r="A131" s="52">
        <v>127</v>
      </c>
      <c r="B131" s="41"/>
      <c r="C131" s="41"/>
      <c r="D131" s="57"/>
      <c r="E131" s="58"/>
      <c r="F131" s="37"/>
      <c r="G131" s="36"/>
      <c r="H131" s="41"/>
      <c r="I131" s="59"/>
      <c r="J131" s="54">
        <f>IF(OR(C131="",C131=3,SUM(D131:E131)=0),"",IF(F131="","",'団体登録'!$E$6))</f>
      </c>
      <c r="K131" s="49">
        <f>IF(OR(C131="",C131=3,SUM(D131:E131)=0),"",IF(F131="","",'団体登録'!$B$6))</f>
      </c>
      <c r="L131" s="60"/>
      <c r="M131" s="50" t="s">
        <v>26</v>
      </c>
      <c r="N131" s="61"/>
      <c r="O131" s="62"/>
      <c r="P131" s="62"/>
      <c r="Q131" s="53">
        <f>IF('団体登録'!$A$6=3,0,IF(OR(B131=1,C131="",C131=3,AND(D131="",E131=""),F131="",I131=""),"",IF(OR(AND(D131&lt;&gt;"",D131&lt;&gt;6)),2000,IF(AND(E131="",D131=6),0,IF(OR(E131=1,E131=2),500,IF(E131=3,700,1000))))))</f>
      </c>
      <c r="AK131" s="24"/>
    </row>
    <row r="132" spans="1:37" s="23" customFormat="1" ht="12">
      <c r="A132" s="52">
        <v>128</v>
      </c>
      <c r="B132" s="41"/>
      <c r="C132" s="41"/>
      <c r="D132" s="57"/>
      <c r="E132" s="58"/>
      <c r="F132" s="37"/>
      <c r="G132" s="36"/>
      <c r="H132" s="41"/>
      <c r="I132" s="59"/>
      <c r="J132" s="54">
        <f>IF(OR(C132="",C132=3,SUM(D132:E132)=0),"",IF(F132="","",'団体登録'!$E$6))</f>
      </c>
      <c r="K132" s="49">
        <f>IF(OR(C132="",C132=3,SUM(D132:E132)=0),"",IF(F132="","",'団体登録'!$B$6))</f>
      </c>
      <c r="L132" s="60"/>
      <c r="M132" s="50" t="s">
        <v>26</v>
      </c>
      <c r="N132" s="61"/>
      <c r="O132" s="62"/>
      <c r="P132" s="62"/>
      <c r="Q132" s="53">
        <f>IF('団体登録'!$A$6=3,0,IF(OR(B132=1,C132="",C132=3,AND(D132="",E132=""),F132="",I132=""),"",IF(OR(AND(D132&lt;&gt;"",D132&lt;&gt;6)),2000,IF(AND(E132="",D132=6),0,IF(OR(E132=1,E132=2),500,IF(E132=3,700,1000))))))</f>
      </c>
      <c r="AK132" s="24"/>
    </row>
    <row r="133" spans="1:37" s="23" customFormat="1" ht="12">
      <c r="A133" s="52">
        <v>129</v>
      </c>
      <c r="B133" s="41"/>
      <c r="C133" s="41"/>
      <c r="D133" s="57"/>
      <c r="E133" s="58"/>
      <c r="F133" s="37"/>
      <c r="G133" s="36"/>
      <c r="H133" s="41"/>
      <c r="I133" s="59"/>
      <c r="J133" s="54">
        <f>IF(OR(C133="",C133=3,SUM(D133:E133)=0),"",IF(F133="","",'団体登録'!$E$6))</f>
      </c>
      <c r="K133" s="49">
        <f>IF(OR(C133="",C133=3,SUM(D133:E133)=0),"",IF(F133="","",'団体登録'!$B$6))</f>
      </c>
      <c r="L133" s="60"/>
      <c r="M133" s="50" t="s">
        <v>26</v>
      </c>
      <c r="N133" s="61"/>
      <c r="O133" s="62"/>
      <c r="P133" s="62"/>
      <c r="Q133" s="53">
        <f>IF('団体登録'!$A$6=3,0,IF(OR(B133=1,C133="",C133=3,AND(D133="",E133=""),F133="",I133=""),"",IF(OR(AND(D133&lt;&gt;"",D133&lt;&gt;6)),2000,IF(AND(E133="",D133=6),0,IF(OR(E133=1,E133=2),500,IF(E133=3,700,1000))))))</f>
      </c>
      <c r="AK133" s="24"/>
    </row>
    <row r="134" spans="1:37" s="23" customFormat="1" ht="12">
      <c r="A134" s="52">
        <v>130</v>
      </c>
      <c r="B134" s="41"/>
      <c r="C134" s="41"/>
      <c r="D134" s="57"/>
      <c r="E134" s="58"/>
      <c r="F134" s="37"/>
      <c r="G134" s="36"/>
      <c r="H134" s="41"/>
      <c r="I134" s="59"/>
      <c r="J134" s="54">
        <f>IF(OR(C134="",C134=3,SUM(D134:E134)=0),"",IF(F134="","",'団体登録'!$E$6))</f>
      </c>
      <c r="K134" s="49">
        <f>IF(OR(C134="",C134=3,SUM(D134:E134)=0),"",IF(F134="","",'団体登録'!$B$6))</f>
      </c>
      <c r="L134" s="60"/>
      <c r="M134" s="50" t="s">
        <v>26</v>
      </c>
      <c r="N134" s="61"/>
      <c r="O134" s="62"/>
      <c r="P134" s="62"/>
      <c r="Q134" s="53">
        <f>IF('団体登録'!$A$6=3,0,IF(OR(B134=1,C134="",C134=3,AND(D134="",E134=""),F134="",I134=""),"",IF(OR(AND(D134&lt;&gt;"",D134&lt;&gt;6)),2000,IF(AND(E134="",D134=6),0,IF(OR(E134=1,E134=2),500,IF(E134=3,700,1000))))))</f>
      </c>
      <c r="AK134" s="24"/>
    </row>
    <row r="135" spans="1:37" s="23" customFormat="1" ht="12">
      <c r="A135" s="52">
        <v>131</v>
      </c>
      <c r="B135" s="41"/>
      <c r="C135" s="41"/>
      <c r="D135" s="57"/>
      <c r="E135" s="58"/>
      <c r="F135" s="37"/>
      <c r="G135" s="36"/>
      <c r="H135" s="41"/>
      <c r="I135" s="59"/>
      <c r="J135" s="54">
        <f>IF(OR(C135="",C135=3,SUM(D135:E135)=0),"",IF(F135="","",'団体登録'!$E$6))</f>
      </c>
      <c r="K135" s="49">
        <f>IF(OR(C135="",C135=3,SUM(D135:E135)=0),"",IF(F135="","",'団体登録'!$B$6))</f>
      </c>
      <c r="L135" s="60"/>
      <c r="M135" s="50" t="s">
        <v>26</v>
      </c>
      <c r="N135" s="61"/>
      <c r="O135" s="62"/>
      <c r="P135" s="62"/>
      <c r="Q135" s="53">
        <f>IF('団体登録'!$A$6=3,0,IF(OR(B135=1,C135="",C135=3,AND(D135="",E135=""),F135="",I135=""),"",IF(OR(AND(D135&lt;&gt;"",D135&lt;&gt;6)),2000,IF(AND(E135="",D135=6),0,IF(OR(E135=1,E135=2),500,IF(E135=3,700,1000))))))</f>
      </c>
      <c r="AK135" s="24"/>
    </row>
    <row r="136" spans="1:37" s="23" customFormat="1" ht="12">
      <c r="A136" s="52">
        <v>132</v>
      </c>
      <c r="B136" s="41"/>
      <c r="C136" s="41"/>
      <c r="D136" s="57"/>
      <c r="E136" s="58"/>
      <c r="F136" s="37"/>
      <c r="G136" s="36"/>
      <c r="H136" s="41"/>
      <c r="I136" s="59"/>
      <c r="J136" s="54">
        <f>IF(OR(C136="",C136=3,SUM(D136:E136)=0),"",IF(F136="","",'団体登録'!$E$6))</f>
      </c>
      <c r="K136" s="49">
        <f>IF(OR(C136="",C136=3,SUM(D136:E136)=0),"",IF(F136="","",'団体登録'!$B$6))</f>
      </c>
      <c r="L136" s="60"/>
      <c r="M136" s="50" t="s">
        <v>26</v>
      </c>
      <c r="N136" s="61"/>
      <c r="O136" s="62"/>
      <c r="P136" s="62"/>
      <c r="Q136" s="53">
        <f>IF('団体登録'!$A$6=3,0,IF(OR(B136=1,C136="",C136=3,AND(D136="",E136=""),F136="",I136=""),"",IF(OR(AND(D136&lt;&gt;"",D136&lt;&gt;6)),2000,IF(AND(E136="",D136=6),0,IF(OR(E136=1,E136=2),500,IF(E136=3,700,1000))))))</f>
      </c>
      <c r="AK136" s="24"/>
    </row>
    <row r="137" spans="1:37" s="23" customFormat="1" ht="12">
      <c r="A137" s="52">
        <v>133</v>
      </c>
      <c r="B137" s="41"/>
      <c r="C137" s="41"/>
      <c r="D137" s="57"/>
      <c r="E137" s="58"/>
      <c r="F137" s="37"/>
      <c r="G137" s="36"/>
      <c r="H137" s="41"/>
      <c r="I137" s="59"/>
      <c r="J137" s="54">
        <f>IF(OR(C137="",C137=3,SUM(D137:E137)=0),"",IF(F137="","",'団体登録'!$E$6))</f>
      </c>
      <c r="K137" s="49">
        <f>IF(OR(C137="",C137=3,SUM(D137:E137)=0),"",IF(F137="","",'団体登録'!$B$6))</f>
      </c>
      <c r="L137" s="60"/>
      <c r="M137" s="50" t="s">
        <v>26</v>
      </c>
      <c r="N137" s="61"/>
      <c r="O137" s="62"/>
      <c r="P137" s="62"/>
      <c r="Q137" s="53">
        <f>IF('団体登録'!$A$6=3,0,IF(OR(B137=1,C137="",C137=3,AND(D137="",E137=""),F137="",I137=""),"",IF(OR(AND(D137&lt;&gt;"",D137&lt;&gt;6)),2000,IF(AND(E137="",D137=6),0,IF(OR(E137=1,E137=2),500,IF(E137=3,700,1000))))))</f>
      </c>
      <c r="AK137" s="24"/>
    </row>
    <row r="138" spans="1:37" s="23" customFormat="1" ht="12">
      <c r="A138" s="52">
        <v>134</v>
      </c>
      <c r="B138" s="41"/>
      <c r="C138" s="41"/>
      <c r="D138" s="57"/>
      <c r="E138" s="58"/>
      <c r="F138" s="37"/>
      <c r="G138" s="36"/>
      <c r="H138" s="41"/>
      <c r="I138" s="59"/>
      <c r="J138" s="54">
        <f>IF(OR(C138="",C138=3,SUM(D138:E138)=0),"",IF(F138="","",'団体登録'!$E$6))</f>
      </c>
      <c r="K138" s="49">
        <f>IF(OR(C138="",C138=3,SUM(D138:E138)=0),"",IF(F138="","",'団体登録'!$B$6))</f>
      </c>
      <c r="L138" s="60"/>
      <c r="M138" s="50" t="s">
        <v>26</v>
      </c>
      <c r="N138" s="61"/>
      <c r="O138" s="62"/>
      <c r="P138" s="62"/>
      <c r="Q138" s="53">
        <f>IF('団体登録'!$A$6=3,0,IF(OR(B138=1,C138="",C138=3,AND(D138="",E138=""),F138="",I138=""),"",IF(OR(AND(D138&lt;&gt;"",D138&lt;&gt;6)),2000,IF(AND(E138="",D138=6),0,IF(OR(E138=1,E138=2),500,IF(E138=3,700,1000))))))</f>
      </c>
      <c r="AK138" s="24"/>
    </row>
    <row r="139" spans="1:37" s="23" customFormat="1" ht="12">
      <c r="A139" s="52">
        <v>135</v>
      </c>
      <c r="B139" s="41"/>
      <c r="C139" s="41"/>
      <c r="D139" s="57"/>
      <c r="E139" s="58"/>
      <c r="F139" s="37"/>
      <c r="G139" s="36"/>
      <c r="H139" s="41"/>
      <c r="I139" s="59"/>
      <c r="J139" s="54">
        <f>IF(OR(C139="",C139=3,SUM(D139:E139)=0),"",IF(F139="","",'団体登録'!$E$6))</f>
      </c>
      <c r="K139" s="49">
        <f>IF(OR(C139="",C139=3,SUM(D139:E139)=0),"",IF(F139="","",'団体登録'!$B$6))</f>
      </c>
      <c r="L139" s="60"/>
      <c r="M139" s="50" t="s">
        <v>26</v>
      </c>
      <c r="N139" s="61"/>
      <c r="O139" s="62"/>
      <c r="P139" s="62"/>
      <c r="Q139" s="53">
        <f>IF('団体登録'!$A$6=3,0,IF(OR(B139=1,C139="",C139=3,AND(D139="",E139=""),F139="",I139=""),"",IF(OR(AND(D139&lt;&gt;"",D139&lt;&gt;6)),2000,IF(AND(E139="",D139=6),0,IF(OR(E139=1,E139=2),500,IF(E139=3,700,1000))))))</f>
      </c>
      <c r="AK139" s="24"/>
    </row>
    <row r="140" spans="1:37" s="23" customFormat="1" ht="12">
      <c r="A140" s="52">
        <v>136</v>
      </c>
      <c r="B140" s="41"/>
      <c r="C140" s="41"/>
      <c r="D140" s="57"/>
      <c r="E140" s="58"/>
      <c r="F140" s="37"/>
      <c r="G140" s="36"/>
      <c r="H140" s="41"/>
      <c r="I140" s="59"/>
      <c r="J140" s="54">
        <f>IF(OR(C140="",C140=3,SUM(D140:E140)=0),"",IF(F140="","",'団体登録'!$E$6))</f>
      </c>
      <c r="K140" s="49">
        <f>IF(OR(C140="",C140=3,SUM(D140:E140)=0),"",IF(F140="","",'団体登録'!$B$6))</f>
      </c>
      <c r="L140" s="60"/>
      <c r="M140" s="50" t="s">
        <v>26</v>
      </c>
      <c r="N140" s="61"/>
      <c r="O140" s="62"/>
      <c r="P140" s="62"/>
      <c r="Q140" s="53">
        <f>IF('団体登録'!$A$6=3,0,IF(OR(B140=1,C140="",C140=3,AND(D140="",E140=""),F140="",I140=""),"",IF(OR(AND(D140&lt;&gt;"",D140&lt;&gt;6)),2000,IF(AND(E140="",D140=6),0,IF(OR(E140=1,E140=2),500,IF(E140=3,700,1000))))))</f>
      </c>
      <c r="AK140" s="24"/>
    </row>
    <row r="141" spans="1:37" s="23" customFormat="1" ht="12">
      <c r="A141" s="52">
        <v>137</v>
      </c>
      <c r="B141" s="41"/>
      <c r="C141" s="41"/>
      <c r="D141" s="57"/>
      <c r="E141" s="58"/>
      <c r="F141" s="37"/>
      <c r="G141" s="36"/>
      <c r="H141" s="41"/>
      <c r="I141" s="59"/>
      <c r="J141" s="54">
        <f>IF(OR(C141="",C141=3,SUM(D141:E141)=0),"",IF(F141="","",'団体登録'!$E$6))</f>
      </c>
      <c r="K141" s="49">
        <f>IF(OR(C141="",C141=3,SUM(D141:E141)=0),"",IF(F141="","",'団体登録'!$B$6))</f>
      </c>
      <c r="L141" s="60"/>
      <c r="M141" s="50" t="s">
        <v>26</v>
      </c>
      <c r="N141" s="61"/>
      <c r="O141" s="62"/>
      <c r="P141" s="62"/>
      <c r="Q141" s="53">
        <f>IF('団体登録'!$A$6=3,0,IF(OR(B141=1,C141="",C141=3,AND(D141="",E141=""),F141="",I141=""),"",IF(OR(AND(D141&lt;&gt;"",D141&lt;&gt;6)),2000,IF(AND(E141="",D141=6),0,IF(OR(E141=1,E141=2),500,IF(E141=3,700,1000))))))</f>
      </c>
      <c r="AK141" s="24"/>
    </row>
    <row r="142" spans="1:37" s="23" customFormat="1" ht="12">
      <c r="A142" s="52">
        <v>138</v>
      </c>
      <c r="B142" s="41"/>
      <c r="C142" s="41"/>
      <c r="D142" s="57"/>
      <c r="E142" s="58"/>
      <c r="F142" s="37"/>
      <c r="G142" s="36"/>
      <c r="H142" s="41"/>
      <c r="I142" s="59"/>
      <c r="J142" s="54">
        <f>IF(OR(C142="",C142=3,SUM(D142:E142)=0),"",IF(F142="","",'団体登録'!$E$6))</f>
      </c>
      <c r="K142" s="49">
        <f>IF(OR(C142="",C142=3,SUM(D142:E142)=0),"",IF(F142="","",'団体登録'!$B$6))</f>
      </c>
      <c r="L142" s="60"/>
      <c r="M142" s="50" t="s">
        <v>26</v>
      </c>
      <c r="N142" s="61"/>
      <c r="O142" s="62"/>
      <c r="P142" s="62"/>
      <c r="Q142" s="53">
        <f>IF('団体登録'!$A$6=3,0,IF(OR(B142=1,C142="",C142=3,AND(D142="",E142=""),F142="",I142=""),"",IF(OR(AND(D142&lt;&gt;"",D142&lt;&gt;6)),2000,IF(AND(E142="",D142=6),0,IF(OR(E142=1,E142=2),500,IF(E142=3,700,1000))))))</f>
      </c>
      <c r="AK142" s="24"/>
    </row>
    <row r="143" spans="1:37" s="23" customFormat="1" ht="12">
      <c r="A143" s="52">
        <v>139</v>
      </c>
      <c r="B143" s="41"/>
      <c r="C143" s="41"/>
      <c r="D143" s="57"/>
      <c r="E143" s="58"/>
      <c r="F143" s="37"/>
      <c r="G143" s="36"/>
      <c r="H143" s="41"/>
      <c r="I143" s="59"/>
      <c r="J143" s="54">
        <f>IF(OR(C143="",C143=3,SUM(D143:E143)=0),"",IF(F143="","",'団体登録'!$E$6))</f>
      </c>
      <c r="K143" s="49">
        <f>IF(OR(C143="",C143=3,SUM(D143:E143)=0),"",IF(F143="","",'団体登録'!$B$6))</f>
      </c>
      <c r="L143" s="60"/>
      <c r="M143" s="50" t="s">
        <v>26</v>
      </c>
      <c r="N143" s="61"/>
      <c r="O143" s="62"/>
      <c r="P143" s="62"/>
      <c r="Q143" s="53">
        <f>IF('団体登録'!$A$6=3,0,IF(OR(B143=1,C143="",C143=3,AND(D143="",E143=""),F143="",I143=""),"",IF(OR(AND(D143&lt;&gt;"",D143&lt;&gt;6)),2000,IF(AND(E143="",D143=6),0,IF(OR(E143=1,E143=2),500,IF(E143=3,700,1000))))))</f>
      </c>
      <c r="AK143" s="24"/>
    </row>
    <row r="144" spans="1:37" s="23" customFormat="1" ht="12">
      <c r="A144" s="52">
        <v>140</v>
      </c>
      <c r="B144" s="41"/>
      <c r="C144" s="41"/>
      <c r="D144" s="57"/>
      <c r="E144" s="58"/>
      <c r="F144" s="37"/>
      <c r="G144" s="36"/>
      <c r="H144" s="41"/>
      <c r="I144" s="59"/>
      <c r="J144" s="54">
        <f>IF(OR(C144="",C144=3,SUM(D144:E144)=0),"",IF(F144="","",'団体登録'!$E$6))</f>
      </c>
      <c r="K144" s="49">
        <f>IF(OR(C144="",C144=3,SUM(D144:E144)=0),"",IF(F144="","",'団体登録'!$B$6))</f>
      </c>
      <c r="L144" s="60"/>
      <c r="M144" s="50" t="s">
        <v>26</v>
      </c>
      <c r="N144" s="61"/>
      <c r="O144" s="62"/>
      <c r="P144" s="62"/>
      <c r="Q144" s="53">
        <f>IF('団体登録'!$A$6=3,0,IF(OR(B144=1,C144="",C144=3,AND(D144="",E144=""),F144="",I144=""),"",IF(OR(AND(D144&lt;&gt;"",D144&lt;&gt;6)),2000,IF(AND(E144="",D144=6),0,IF(OR(E144=1,E144=2),500,IF(E144=3,700,1000))))))</f>
      </c>
      <c r="AK144" s="24"/>
    </row>
    <row r="145" spans="1:37" s="23" customFormat="1" ht="12">
      <c r="A145" s="52">
        <v>141</v>
      </c>
      <c r="B145" s="41"/>
      <c r="C145" s="41"/>
      <c r="D145" s="57"/>
      <c r="E145" s="58"/>
      <c r="F145" s="37"/>
      <c r="G145" s="36"/>
      <c r="H145" s="41"/>
      <c r="I145" s="59"/>
      <c r="J145" s="54">
        <f>IF(OR(C145="",C145=3,SUM(D145:E145)=0),"",IF(F145="","",'団体登録'!$E$6))</f>
      </c>
      <c r="K145" s="49">
        <f>IF(OR(C145="",C145=3,SUM(D145:E145)=0),"",IF(F145="","",'団体登録'!$B$6))</f>
      </c>
      <c r="L145" s="60"/>
      <c r="M145" s="50" t="s">
        <v>26</v>
      </c>
      <c r="N145" s="61"/>
      <c r="O145" s="62"/>
      <c r="P145" s="62"/>
      <c r="Q145" s="53">
        <f>IF('団体登録'!$A$6=3,0,IF(OR(B145=1,C145="",C145=3,AND(D145="",E145=""),F145="",I145=""),"",IF(OR(AND(D145&lt;&gt;"",D145&lt;&gt;6)),2000,IF(AND(E145="",D145=6),0,IF(OR(E145=1,E145=2),500,IF(E145=3,700,1000))))))</f>
      </c>
      <c r="AK145" s="24"/>
    </row>
    <row r="146" spans="1:37" s="23" customFormat="1" ht="12">
      <c r="A146" s="52">
        <v>142</v>
      </c>
      <c r="B146" s="41"/>
      <c r="C146" s="41"/>
      <c r="D146" s="57"/>
      <c r="E146" s="58"/>
      <c r="F146" s="37"/>
      <c r="G146" s="36"/>
      <c r="H146" s="41"/>
      <c r="I146" s="59"/>
      <c r="J146" s="54">
        <f>IF(OR(C146="",C146=3,SUM(D146:E146)=0),"",IF(F146="","",'団体登録'!$E$6))</f>
      </c>
      <c r="K146" s="49">
        <f>IF(OR(C146="",C146=3,SUM(D146:E146)=0),"",IF(F146="","",'団体登録'!$B$6))</f>
      </c>
      <c r="L146" s="60"/>
      <c r="M146" s="50" t="s">
        <v>26</v>
      </c>
      <c r="N146" s="61"/>
      <c r="O146" s="62"/>
      <c r="P146" s="62"/>
      <c r="Q146" s="53">
        <f>IF('団体登録'!$A$6=3,0,IF(OR(B146=1,C146="",C146=3,AND(D146="",E146=""),F146="",I146=""),"",IF(OR(AND(D146&lt;&gt;"",D146&lt;&gt;6)),2000,IF(AND(E146="",D146=6),0,IF(OR(E146=1,E146=2),500,IF(E146=3,700,1000))))))</f>
      </c>
      <c r="AK146" s="24"/>
    </row>
    <row r="147" spans="1:37" s="23" customFormat="1" ht="12">
      <c r="A147" s="52">
        <v>143</v>
      </c>
      <c r="B147" s="41"/>
      <c r="C147" s="41"/>
      <c r="D147" s="57"/>
      <c r="E147" s="58"/>
      <c r="F147" s="37"/>
      <c r="G147" s="36"/>
      <c r="H147" s="41"/>
      <c r="I147" s="59"/>
      <c r="J147" s="54">
        <f>IF(OR(C147="",C147=3,SUM(D147:E147)=0),"",IF(F147="","",'団体登録'!$E$6))</f>
      </c>
      <c r="K147" s="49">
        <f>IF(OR(C147="",C147=3,SUM(D147:E147)=0),"",IF(F147="","",'団体登録'!$B$6))</f>
      </c>
      <c r="L147" s="60"/>
      <c r="M147" s="50" t="s">
        <v>26</v>
      </c>
      <c r="N147" s="61"/>
      <c r="O147" s="62"/>
      <c r="P147" s="62"/>
      <c r="Q147" s="53">
        <f>IF('団体登録'!$A$6=3,0,IF(OR(B147=1,C147="",C147=3,AND(D147="",E147=""),F147="",I147=""),"",IF(OR(AND(D147&lt;&gt;"",D147&lt;&gt;6)),2000,IF(AND(E147="",D147=6),0,IF(OR(E147=1,E147=2),500,IF(E147=3,700,1000))))))</f>
      </c>
      <c r="AK147" s="24"/>
    </row>
    <row r="148" spans="1:37" s="23" customFormat="1" ht="12">
      <c r="A148" s="52">
        <v>144</v>
      </c>
      <c r="B148" s="41"/>
      <c r="C148" s="41"/>
      <c r="D148" s="57"/>
      <c r="E148" s="58"/>
      <c r="F148" s="37"/>
      <c r="G148" s="36"/>
      <c r="H148" s="41"/>
      <c r="I148" s="59"/>
      <c r="J148" s="54">
        <f>IF(OR(C148="",C148=3,SUM(D148:E148)=0),"",IF(F148="","",'団体登録'!$E$6))</f>
      </c>
      <c r="K148" s="49">
        <f>IF(OR(C148="",C148=3,SUM(D148:E148)=0),"",IF(F148="","",'団体登録'!$B$6))</f>
      </c>
      <c r="L148" s="60"/>
      <c r="M148" s="50" t="s">
        <v>26</v>
      </c>
      <c r="N148" s="61"/>
      <c r="O148" s="62"/>
      <c r="P148" s="62"/>
      <c r="Q148" s="53">
        <f>IF('団体登録'!$A$6=3,0,IF(OR(B148=1,C148="",C148=3,AND(D148="",E148=""),F148="",I148=""),"",IF(OR(AND(D148&lt;&gt;"",D148&lt;&gt;6)),2000,IF(AND(E148="",D148=6),0,IF(OR(E148=1,E148=2),500,IF(E148=3,700,1000))))))</f>
      </c>
      <c r="AK148" s="24"/>
    </row>
    <row r="149" spans="1:37" s="23" customFormat="1" ht="12">
      <c r="A149" s="52">
        <v>145</v>
      </c>
      <c r="B149" s="41"/>
      <c r="C149" s="41"/>
      <c r="D149" s="57"/>
      <c r="E149" s="58"/>
      <c r="F149" s="37"/>
      <c r="G149" s="36"/>
      <c r="H149" s="41"/>
      <c r="I149" s="59"/>
      <c r="J149" s="54">
        <f>IF(OR(C149="",C149=3,SUM(D149:E149)=0),"",IF(F149="","",'団体登録'!$E$6))</f>
      </c>
      <c r="K149" s="49">
        <f>IF(OR(C149="",C149=3,SUM(D149:E149)=0),"",IF(F149="","",'団体登録'!$B$6))</f>
      </c>
      <c r="L149" s="60"/>
      <c r="M149" s="50" t="s">
        <v>26</v>
      </c>
      <c r="N149" s="61"/>
      <c r="O149" s="62"/>
      <c r="P149" s="62"/>
      <c r="Q149" s="53">
        <f>IF('団体登録'!$A$6=3,0,IF(OR(B149=1,C149="",C149=3,AND(D149="",E149=""),F149="",I149=""),"",IF(OR(AND(D149&lt;&gt;"",D149&lt;&gt;6)),2000,IF(AND(E149="",D149=6),0,IF(OR(E149=1,E149=2),500,IF(E149=3,700,1000))))))</f>
      </c>
      <c r="AK149" s="24"/>
    </row>
    <row r="150" spans="1:37" s="23" customFormat="1" ht="12">
      <c r="A150" s="52">
        <v>146</v>
      </c>
      <c r="B150" s="41"/>
      <c r="C150" s="41"/>
      <c r="D150" s="57"/>
      <c r="E150" s="58"/>
      <c r="F150" s="37"/>
      <c r="G150" s="36"/>
      <c r="H150" s="41"/>
      <c r="I150" s="59"/>
      <c r="J150" s="54">
        <f>IF(OR(C150="",C150=3,SUM(D150:E150)=0),"",IF(F150="","",'団体登録'!$E$6))</f>
      </c>
      <c r="K150" s="49">
        <f>IF(OR(C150="",C150=3,SUM(D150:E150)=0),"",IF(F150="","",'団体登録'!$B$6))</f>
      </c>
      <c r="L150" s="60"/>
      <c r="M150" s="50" t="s">
        <v>26</v>
      </c>
      <c r="N150" s="61"/>
      <c r="O150" s="62"/>
      <c r="P150" s="62"/>
      <c r="Q150" s="53">
        <f>IF('団体登録'!$A$6=3,0,IF(OR(B150=1,C150="",C150=3,AND(D150="",E150=""),F150="",I150=""),"",IF(OR(AND(D150&lt;&gt;"",D150&lt;&gt;6)),2000,IF(AND(E150="",D150=6),0,IF(OR(E150=1,E150=2),500,IF(E150=3,700,1000))))))</f>
      </c>
      <c r="AK150" s="24"/>
    </row>
    <row r="151" spans="1:37" s="23" customFormat="1" ht="12">
      <c r="A151" s="52">
        <v>147</v>
      </c>
      <c r="B151" s="41"/>
      <c r="C151" s="41"/>
      <c r="D151" s="57"/>
      <c r="E151" s="58"/>
      <c r="F151" s="37"/>
      <c r="G151" s="36"/>
      <c r="H151" s="41"/>
      <c r="I151" s="59"/>
      <c r="J151" s="54">
        <f>IF(OR(C151="",C151=3,SUM(D151:E151)=0),"",IF(F151="","",'団体登録'!$E$6))</f>
      </c>
      <c r="K151" s="49">
        <f>IF(OR(C151="",C151=3,SUM(D151:E151)=0),"",IF(F151="","",'団体登録'!$B$6))</f>
      </c>
      <c r="L151" s="60"/>
      <c r="M151" s="50" t="s">
        <v>26</v>
      </c>
      <c r="N151" s="61"/>
      <c r="O151" s="62"/>
      <c r="P151" s="62"/>
      <c r="Q151" s="53">
        <f>IF('団体登録'!$A$6=3,0,IF(OR(B151=1,C151="",C151=3,AND(D151="",E151=""),F151="",I151=""),"",IF(OR(AND(D151&lt;&gt;"",D151&lt;&gt;6)),2000,IF(AND(E151="",D151=6),0,IF(OR(E151=1,E151=2),500,IF(E151=3,700,1000))))))</f>
      </c>
      <c r="AK151" s="24"/>
    </row>
    <row r="152" spans="1:37" s="23" customFormat="1" ht="12">
      <c r="A152" s="52">
        <v>148</v>
      </c>
      <c r="B152" s="41"/>
      <c r="C152" s="41"/>
      <c r="D152" s="57"/>
      <c r="E152" s="58"/>
      <c r="F152" s="37"/>
      <c r="G152" s="36"/>
      <c r="H152" s="41"/>
      <c r="I152" s="59"/>
      <c r="J152" s="54">
        <f>IF(OR(C152="",C152=3,SUM(D152:E152)=0),"",IF(F152="","",'団体登録'!$E$6))</f>
      </c>
      <c r="K152" s="49">
        <f>IF(OR(C152="",C152=3,SUM(D152:E152)=0),"",IF(F152="","",'団体登録'!$B$6))</f>
      </c>
      <c r="L152" s="60"/>
      <c r="M152" s="50" t="s">
        <v>26</v>
      </c>
      <c r="N152" s="61"/>
      <c r="O152" s="62"/>
      <c r="P152" s="62"/>
      <c r="Q152" s="53">
        <f>IF('団体登録'!$A$6=3,0,IF(OR(B152=1,C152="",C152=3,AND(D152="",E152=""),F152="",I152=""),"",IF(OR(AND(D152&lt;&gt;"",D152&lt;&gt;6)),2000,IF(AND(E152="",D152=6),0,IF(OR(E152=1,E152=2),500,IF(E152=3,700,1000))))))</f>
      </c>
      <c r="AK152" s="24"/>
    </row>
    <row r="153" spans="1:37" s="23" customFormat="1" ht="12">
      <c r="A153" s="52">
        <v>149</v>
      </c>
      <c r="B153" s="41"/>
      <c r="C153" s="41"/>
      <c r="D153" s="57"/>
      <c r="E153" s="58"/>
      <c r="F153" s="37"/>
      <c r="G153" s="36"/>
      <c r="H153" s="41"/>
      <c r="I153" s="59"/>
      <c r="J153" s="54">
        <f>IF(OR(C153="",C153=3,SUM(D153:E153)=0),"",IF(F153="","",'団体登録'!$E$6))</f>
      </c>
      <c r="K153" s="49">
        <f>IF(OR(C153="",C153=3,SUM(D153:E153)=0),"",IF(F153="","",'団体登録'!$B$6))</f>
      </c>
      <c r="L153" s="60"/>
      <c r="M153" s="50" t="s">
        <v>26</v>
      </c>
      <c r="N153" s="61"/>
      <c r="O153" s="62"/>
      <c r="P153" s="62"/>
      <c r="Q153" s="53">
        <f>IF('団体登録'!$A$6=3,0,IF(OR(B153=1,C153="",C153=3,AND(D153="",E153=""),F153="",I153=""),"",IF(OR(AND(D153&lt;&gt;"",D153&lt;&gt;6)),2000,IF(AND(E153="",D153=6),0,IF(OR(E153=1,E153=2),500,IF(E153=3,700,1000))))))</f>
      </c>
      <c r="AK153" s="24"/>
    </row>
    <row r="154" spans="1:37" s="23" customFormat="1" ht="12">
      <c r="A154" s="52">
        <v>150</v>
      </c>
      <c r="B154" s="41"/>
      <c r="C154" s="41"/>
      <c r="D154" s="57"/>
      <c r="E154" s="58"/>
      <c r="F154" s="37"/>
      <c r="G154" s="36"/>
      <c r="H154" s="41"/>
      <c r="I154" s="59"/>
      <c r="J154" s="54">
        <f>IF(OR(C154="",C154=3,SUM(D154:E154)=0),"",IF(F154="","",'団体登録'!$E$6))</f>
      </c>
      <c r="K154" s="49">
        <f>IF(OR(C154="",C154=3,SUM(D154:E154)=0),"",IF(F154="","",'団体登録'!$B$6))</f>
      </c>
      <c r="L154" s="60"/>
      <c r="M154" s="50" t="s">
        <v>26</v>
      </c>
      <c r="N154" s="61"/>
      <c r="O154" s="62"/>
      <c r="P154" s="62"/>
      <c r="Q154" s="53">
        <f>IF('団体登録'!$A$6=3,0,IF(OR(B154=1,C154="",C154=3,AND(D154="",E154=""),F154="",I154=""),"",IF(OR(AND(D154&lt;&gt;"",D154&lt;&gt;6)),2000,IF(AND(E154="",D154=6),0,IF(OR(E154=1,E154=2),500,IF(E154=3,700,1000))))))</f>
      </c>
      <c r="AK154" s="24"/>
    </row>
    <row r="155" spans="1:37" s="23" customFormat="1" ht="12">
      <c r="A155" s="52">
        <v>151</v>
      </c>
      <c r="B155" s="41"/>
      <c r="C155" s="41"/>
      <c r="D155" s="57"/>
      <c r="E155" s="58"/>
      <c r="F155" s="37"/>
      <c r="G155" s="36"/>
      <c r="H155" s="41"/>
      <c r="I155" s="59"/>
      <c r="J155" s="54">
        <f>IF(OR(C155="",C155=3,SUM(D155:E155)=0),"",IF(F155="","",'団体登録'!$E$6))</f>
      </c>
      <c r="K155" s="49">
        <f>IF(OR(C155="",C155=3,SUM(D155:E155)=0),"",IF(F155="","",'団体登録'!$B$6))</f>
      </c>
      <c r="L155" s="60"/>
      <c r="M155" s="50" t="s">
        <v>26</v>
      </c>
      <c r="N155" s="61"/>
      <c r="O155" s="62"/>
      <c r="P155" s="62"/>
      <c r="Q155" s="53">
        <f>IF('団体登録'!$A$6=3,0,IF(OR(B155=1,C155="",C155=3,AND(D155="",E155=""),F155="",I155=""),"",IF(OR(AND(D155&lt;&gt;"",D155&lt;&gt;6)),2000,IF(AND(E155="",D155=6),0,IF(OR(E155=1,E155=2),500,IF(E155=3,700,1000))))))</f>
      </c>
      <c r="AK155" s="24"/>
    </row>
    <row r="156" spans="1:37" s="23" customFormat="1" ht="12">
      <c r="A156" s="52">
        <v>152</v>
      </c>
      <c r="B156" s="41"/>
      <c r="C156" s="41"/>
      <c r="D156" s="57"/>
      <c r="E156" s="58"/>
      <c r="F156" s="37"/>
      <c r="G156" s="36"/>
      <c r="H156" s="41"/>
      <c r="I156" s="59"/>
      <c r="J156" s="54">
        <f>IF(OR(C156="",C156=3,SUM(D156:E156)=0),"",IF(F156="","",'団体登録'!$E$6))</f>
      </c>
      <c r="K156" s="49">
        <f>IF(OR(C156="",C156=3,SUM(D156:E156)=0),"",IF(F156="","",'団体登録'!$B$6))</f>
      </c>
      <c r="L156" s="60"/>
      <c r="M156" s="50" t="s">
        <v>26</v>
      </c>
      <c r="N156" s="61"/>
      <c r="O156" s="62"/>
      <c r="P156" s="62"/>
      <c r="Q156" s="53">
        <f>IF('団体登録'!$A$6=3,0,IF(OR(B156=1,C156="",C156=3,AND(D156="",E156=""),F156="",I156=""),"",IF(OR(AND(D156&lt;&gt;"",D156&lt;&gt;6)),2000,IF(AND(E156="",D156=6),0,IF(OR(E156=1,E156=2),500,IF(E156=3,700,1000))))))</f>
      </c>
      <c r="AK156" s="24"/>
    </row>
    <row r="157" spans="1:37" s="23" customFormat="1" ht="12">
      <c r="A157" s="52">
        <v>153</v>
      </c>
      <c r="B157" s="41"/>
      <c r="C157" s="41"/>
      <c r="D157" s="57"/>
      <c r="E157" s="58"/>
      <c r="F157" s="37"/>
      <c r="G157" s="36"/>
      <c r="H157" s="41"/>
      <c r="I157" s="59"/>
      <c r="J157" s="54">
        <f>IF(OR(C157="",C157=3,SUM(D157:E157)=0),"",IF(F157="","",'団体登録'!$E$6))</f>
      </c>
      <c r="K157" s="49">
        <f>IF(OR(C157="",C157=3,SUM(D157:E157)=0),"",IF(F157="","",'団体登録'!$B$6))</f>
      </c>
      <c r="L157" s="60"/>
      <c r="M157" s="50" t="s">
        <v>26</v>
      </c>
      <c r="N157" s="61"/>
      <c r="O157" s="62"/>
      <c r="P157" s="62"/>
      <c r="Q157" s="53">
        <f>IF('団体登録'!$A$6=3,0,IF(OR(B157=1,C157="",C157=3,AND(D157="",E157=""),F157="",I157=""),"",IF(OR(AND(D157&lt;&gt;"",D157&lt;&gt;6)),2000,IF(AND(E157="",D157=6),0,IF(OR(E157=1,E157=2),500,IF(E157=3,700,1000))))))</f>
      </c>
      <c r="AK157" s="24"/>
    </row>
    <row r="158" spans="1:37" s="23" customFormat="1" ht="12">
      <c r="A158" s="52">
        <v>154</v>
      </c>
      <c r="B158" s="41"/>
      <c r="C158" s="41"/>
      <c r="D158" s="57"/>
      <c r="E158" s="58"/>
      <c r="F158" s="37"/>
      <c r="G158" s="36"/>
      <c r="H158" s="41"/>
      <c r="I158" s="59"/>
      <c r="J158" s="54">
        <f>IF(OR(C158="",C158=3,SUM(D158:E158)=0),"",IF(F158="","",'団体登録'!$E$6))</f>
      </c>
      <c r="K158" s="49">
        <f>IF(OR(C158="",C158=3,SUM(D158:E158)=0),"",IF(F158="","",'団体登録'!$B$6))</f>
      </c>
      <c r="L158" s="60"/>
      <c r="M158" s="50" t="s">
        <v>26</v>
      </c>
      <c r="N158" s="61"/>
      <c r="O158" s="62"/>
      <c r="P158" s="62"/>
      <c r="Q158" s="53">
        <f>IF('団体登録'!$A$6=3,0,IF(OR(B158=1,C158="",C158=3,AND(D158="",E158=""),F158="",I158=""),"",IF(OR(AND(D158&lt;&gt;"",D158&lt;&gt;6)),2000,IF(AND(E158="",D158=6),0,IF(OR(E158=1,E158=2),500,IF(E158=3,700,1000))))))</f>
      </c>
      <c r="AK158" s="24"/>
    </row>
    <row r="159" spans="1:37" s="23" customFormat="1" ht="12">
      <c r="A159" s="52">
        <v>155</v>
      </c>
      <c r="B159" s="41"/>
      <c r="C159" s="41"/>
      <c r="D159" s="57"/>
      <c r="E159" s="58"/>
      <c r="F159" s="37"/>
      <c r="G159" s="36"/>
      <c r="H159" s="41"/>
      <c r="I159" s="59"/>
      <c r="J159" s="54">
        <f>IF(OR(C159="",C159=3,SUM(D159:E159)=0),"",IF(F159="","",'団体登録'!$E$6))</f>
      </c>
      <c r="K159" s="49">
        <f>IF(OR(C159="",C159=3,SUM(D159:E159)=0),"",IF(F159="","",'団体登録'!$B$6))</f>
      </c>
      <c r="L159" s="60"/>
      <c r="M159" s="50" t="s">
        <v>26</v>
      </c>
      <c r="N159" s="61"/>
      <c r="O159" s="62"/>
      <c r="P159" s="62"/>
      <c r="Q159" s="53">
        <f>IF('団体登録'!$A$6=3,0,IF(OR(B159=1,C159="",C159=3,AND(D159="",E159=""),F159="",I159=""),"",IF(OR(AND(D159&lt;&gt;"",D159&lt;&gt;6)),2000,IF(AND(E159="",D159=6),0,IF(OR(E159=1,E159=2),500,IF(E159=3,700,1000))))))</f>
      </c>
      <c r="AK159" s="24"/>
    </row>
    <row r="160" spans="1:37" s="23" customFormat="1" ht="12">
      <c r="A160" s="52">
        <v>156</v>
      </c>
      <c r="B160" s="41"/>
      <c r="C160" s="41"/>
      <c r="D160" s="57"/>
      <c r="E160" s="58"/>
      <c r="F160" s="37"/>
      <c r="G160" s="36"/>
      <c r="H160" s="41"/>
      <c r="I160" s="59"/>
      <c r="J160" s="54">
        <f>IF(OR(C160="",C160=3,SUM(D160:E160)=0),"",IF(F160="","",'団体登録'!$E$6))</f>
      </c>
      <c r="K160" s="49">
        <f>IF(OR(C160="",C160=3,SUM(D160:E160)=0),"",IF(F160="","",'団体登録'!$B$6))</f>
      </c>
      <c r="L160" s="60"/>
      <c r="M160" s="50" t="s">
        <v>26</v>
      </c>
      <c r="N160" s="61"/>
      <c r="O160" s="62"/>
      <c r="P160" s="62"/>
      <c r="Q160" s="53">
        <f>IF('団体登録'!$A$6=3,0,IF(OR(B160=1,C160="",C160=3,AND(D160="",E160=""),F160="",I160=""),"",IF(OR(AND(D160&lt;&gt;"",D160&lt;&gt;6)),2000,IF(AND(E160="",D160=6),0,IF(OR(E160=1,E160=2),500,IF(E160=3,700,1000))))))</f>
      </c>
      <c r="AK160" s="24"/>
    </row>
    <row r="161" spans="1:37" s="23" customFormat="1" ht="12">
      <c r="A161" s="52">
        <v>157</v>
      </c>
      <c r="B161" s="41"/>
      <c r="C161" s="41"/>
      <c r="D161" s="57"/>
      <c r="E161" s="58"/>
      <c r="F161" s="37"/>
      <c r="G161" s="36"/>
      <c r="H161" s="41"/>
      <c r="I161" s="59"/>
      <c r="J161" s="54">
        <f>IF(OR(C161="",C161=3,SUM(D161:E161)=0),"",IF(F161="","",'団体登録'!$E$6))</f>
      </c>
      <c r="K161" s="49">
        <f>IF(OR(C161="",C161=3,SUM(D161:E161)=0),"",IF(F161="","",'団体登録'!$B$6))</f>
      </c>
      <c r="L161" s="60"/>
      <c r="M161" s="50" t="s">
        <v>26</v>
      </c>
      <c r="N161" s="61"/>
      <c r="O161" s="62"/>
      <c r="P161" s="62"/>
      <c r="Q161" s="53">
        <f>IF('団体登録'!$A$6=3,0,IF(OR(B161=1,C161="",C161=3,AND(D161="",E161=""),F161="",I161=""),"",IF(OR(AND(D161&lt;&gt;"",D161&lt;&gt;6)),2000,IF(AND(E161="",D161=6),0,IF(OR(E161=1,E161=2),500,IF(E161=3,700,1000))))))</f>
      </c>
      <c r="AK161" s="24"/>
    </row>
    <row r="162" spans="1:37" s="23" customFormat="1" ht="12">
      <c r="A162" s="52">
        <v>158</v>
      </c>
      <c r="B162" s="41"/>
      <c r="C162" s="41"/>
      <c r="D162" s="57"/>
      <c r="E162" s="58"/>
      <c r="F162" s="37"/>
      <c r="G162" s="36"/>
      <c r="H162" s="41"/>
      <c r="I162" s="59"/>
      <c r="J162" s="54">
        <f>IF(OR(C162="",C162=3,SUM(D162:E162)=0),"",IF(F162="","",'団体登録'!$E$6))</f>
      </c>
      <c r="K162" s="49">
        <f>IF(OR(C162="",C162=3,SUM(D162:E162)=0),"",IF(F162="","",'団体登録'!$B$6))</f>
      </c>
      <c r="L162" s="60"/>
      <c r="M162" s="50" t="s">
        <v>26</v>
      </c>
      <c r="N162" s="61"/>
      <c r="O162" s="62"/>
      <c r="P162" s="62"/>
      <c r="Q162" s="53">
        <f>IF('団体登録'!$A$6=3,0,IF(OR(B162=1,C162="",C162=3,AND(D162="",E162=""),F162="",I162=""),"",IF(OR(AND(D162&lt;&gt;"",D162&lt;&gt;6)),2000,IF(AND(E162="",D162=6),0,IF(OR(E162=1,E162=2),500,IF(E162=3,700,1000))))))</f>
      </c>
      <c r="AK162" s="24"/>
    </row>
    <row r="163" spans="1:37" s="23" customFormat="1" ht="12">
      <c r="A163" s="52">
        <v>159</v>
      </c>
      <c r="B163" s="41"/>
      <c r="C163" s="41"/>
      <c r="D163" s="57"/>
      <c r="E163" s="58"/>
      <c r="F163" s="37"/>
      <c r="G163" s="36"/>
      <c r="H163" s="41"/>
      <c r="I163" s="59"/>
      <c r="J163" s="54">
        <f>IF(OR(C163="",C163=3,SUM(D163:E163)=0),"",IF(F163="","",'団体登録'!$E$6))</f>
      </c>
      <c r="K163" s="49">
        <f>IF(OR(C163="",C163=3,SUM(D163:E163)=0),"",IF(F163="","",'団体登録'!$B$6))</f>
      </c>
      <c r="L163" s="60"/>
      <c r="M163" s="50" t="s">
        <v>26</v>
      </c>
      <c r="N163" s="61"/>
      <c r="O163" s="62"/>
      <c r="P163" s="62"/>
      <c r="Q163" s="53">
        <f>IF('団体登録'!$A$6=3,0,IF(OR(B163=1,C163="",C163=3,AND(D163="",E163=""),F163="",I163=""),"",IF(OR(AND(D163&lt;&gt;"",D163&lt;&gt;6)),2000,IF(AND(E163="",D163=6),0,IF(OR(E163=1,E163=2),500,IF(E163=3,700,1000))))))</f>
      </c>
      <c r="AK163" s="24"/>
    </row>
    <row r="164" spans="1:37" s="23" customFormat="1" ht="12">
      <c r="A164" s="52">
        <v>160</v>
      </c>
      <c r="B164" s="41"/>
      <c r="C164" s="41"/>
      <c r="D164" s="57"/>
      <c r="E164" s="58"/>
      <c r="F164" s="37"/>
      <c r="G164" s="36"/>
      <c r="H164" s="41"/>
      <c r="I164" s="59"/>
      <c r="J164" s="54">
        <f>IF(OR(C164="",C164=3,SUM(D164:E164)=0),"",IF(F164="","",'団体登録'!$E$6))</f>
      </c>
      <c r="K164" s="49">
        <f>IF(OR(C164="",C164=3,SUM(D164:E164)=0),"",IF(F164="","",'団体登録'!$B$6))</f>
      </c>
      <c r="L164" s="60"/>
      <c r="M164" s="50" t="s">
        <v>26</v>
      </c>
      <c r="N164" s="61"/>
      <c r="O164" s="62"/>
      <c r="P164" s="62"/>
      <c r="Q164" s="53">
        <f>IF('団体登録'!$A$6=3,0,IF(OR(B164=1,C164="",C164=3,AND(D164="",E164=""),F164="",I164=""),"",IF(OR(AND(D164&lt;&gt;"",D164&lt;&gt;6)),2000,IF(AND(E164="",D164=6),0,IF(OR(E164=1,E164=2),500,IF(E164=3,700,1000))))))</f>
      </c>
      <c r="AK164" s="24"/>
    </row>
  </sheetData>
  <sheetProtection password="CC35" sheet="1"/>
  <mergeCells count="18">
    <mergeCell ref="G3:G4"/>
    <mergeCell ref="H3:H4"/>
    <mergeCell ref="I3:I4"/>
    <mergeCell ref="A3:A4"/>
    <mergeCell ref="F3:F4"/>
    <mergeCell ref="C3:C4"/>
    <mergeCell ref="B3:B4"/>
    <mergeCell ref="D3:E3"/>
    <mergeCell ref="J1:K1"/>
    <mergeCell ref="H1:I1"/>
    <mergeCell ref="Q3:Q4"/>
    <mergeCell ref="N3:N4"/>
    <mergeCell ref="K3:K4"/>
    <mergeCell ref="M3:M4"/>
    <mergeCell ref="J3:J4"/>
    <mergeCell ref="O3:O4"/>
    <mergeCell ref="P3:P4"/>
    <mergeCell ref="L3:L4"/>
  </mergeCells>
  <conditionalFormatting sqref="B5:Q164">
    <cfRule type="expression" priority="25" dxfId="1" stopIfTrue="1">
      <formula>($C5=3)</formula>
    </cfRule>
    <cfRule type="expression" priority="26" dxfId="0" stopIfTrue="1">
      <formula>OR(#REF!=1,#REF!=2,$D5=6)</formula>
    </cfRule>
  </conditionalFormatting>
  <dataValidations count="15">
    <dataValidation allowBlank="1" showInputMessage="1" showErrorMessage="1" prompt="氏名を入力&#10;" imeMode="hiragana" sqref="F5:F164"/>
    <dataValidation allowBlank="1" showInputMessage="1" showErrorMessage="1" prompt="フリガナ" imeMode="halfKatakana" sqref="G5:G164"/>
    <dataValidation type="whole" allowBlank="1" showInputMessage="1" showErrorMessage="1" promptTitle="性別を入力" prompt="１ ： 男性&#10;２ ： 女性&#10;" imeMode="disabled" sqref="H5:H164">
      <formula1>1</formula1>
      <formula2>2</formula2>
    </dataValidation>
    <dataValidation type="date" allowBlank="1" showInputMessage="1" showErrorMessage="1" promptTitle="生年月日を西暦で入力" prompt="年、月、日の区切りは&#10;『 / (スラッシュ）』で&#10;例　：　1959/1/17,  2001/10/11 など" imeMode="disabled" sqref="I5:I164">
      <formula1>1</formula1>
      <formula2>54789</formula2>
    </dataValidation>
    <dataValidation allowBlank="1" showInputMessage="1" showErrorMessage="1" imeMode="disabled" sqref="M5:M164"/>
    <dataValidation allowBlank="1" showInputMessage="1" showErrorMessage="1" promptTitle="自動入力" prompt="団体名が表示されない場合は、入力不備が考えられます｡再度､確認して下さい｡" imeMode="on" sqref="J5:J164"/>
    <dataValidation allowBlank="1" showInputMessage="1" showErrorMessage="1" promptTitle="自動入力" prompt="団体IDが表示されない場合は、入力に不備があると思われます。再度確認下さい。" imeMode="disabled" sqref="K5:K164"/>
    <dataValidation allowBlank="1" showInputMessage="1" showErrorMessage="1" promptTitle="所属団体②の団体名(手動入力)" imeMode="on" sqref="L5:L164"/>
    <dataValidation allowBlank="1" showInputMessage="1" showErrorMessage="1" promptTitle="連絡先情報を入力" prompt="都道府県役員、登録責任者の場合には必ず入力してください。" imeMode="disabled" sqref="N5:N164 P5:P164"/>
    <dataValidation allowBlank="1" showInputMessage="1" showErrorMessage="1" promptTitle="連絡先情報を入力" prompt="都道府県役員、登録責任者の場合には必ず入力してください。" sqref="O5:O164"/>
    <dataValidation allowBlank="1" showInputMessage="1" showErrorMessage="1" promptTitle="平成23年度登録料(自動計算)" prompt="※「公認指導員」の資格のみで登録する場合には、登録料は発生しません。" sqref="Q5:Q164"/>
    <dataValidation type="whole" allowBlank="1" showInputMessage="1" showErrorMessage="1" promptTitle="選手の場合は区分を入力" prompt="１：小学生&#10;２：中学生&#10;３：高校生&#10;４：大学生/専修学校生/高等専門学校生&#10;５：社会人（大学院を含む）" imeMode="disabled" sqref="E5:E164">
      <formula1>1</formula1>
      <formula2>5</formula2>
    </dataValidation>
    <dataValidation type="whole" allowBlank="1" showInputMessage="1" showErrorMessage="1" promptTitle="指導者の場合は区分を入力" prompt="１：ジュニア体操クラブ連盟指導者&#10;２：学生連盟・社会人連盟指導者&#10;３：学校顧問&#10;４：新体操連盟&#10;５：上記以外の指導者及び複数所属の指導者" imeMode="disabled" sqref="D5:D164">
      <formula1>1</formula1>
      <formula2>5</formula2>
    </dataValidation>
    <dataValidation type="whole" allowBlank="1" showInputMessage="1" showErrorMessage="1" promptTitle="該当項目の番号を入力" prompt="１：更新登録者&#10;２：新規登録者&#10;３：登録抹消者" imeMode="disabled" sqref="C5:C164">
      <formula1>1</formula1>
      <formula2>3</formula2>
    </dataValidation>
    <dataValidation type="whole" allowBlank="1" showInputMessage="1" showErrorMessage="1" promptTitle="該当項目の番号を入力" prompt="１：日体協登録者&#10;２：都体協登録者" imeMode="disabled" sqref="B5:B164">
      <formula1>1</formula1>
      <formula2>3</formula2>
    </dataValidation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A1:F11"/>
  <sheetViews>
    <sheetView zoomScalePageLayoutView="0" workbookViewId="0" topLeftCell="A1">
      <selection activeCell="G3" sqref="G3"/>
    </sheetView>
  </sheetViews>
  <sheetFormatPr defaultColWidth="9.00390625" defaultRowHeight="13.5"/>
  <cols>
    <col min="2" max="9" width="8.50390625" style="0" customWidth="1"/>
  </cols>
  <sheetData>
    <row r="1" spans="1:5" ht="12.75">
      <c r="A1" s="6">
        <v>0</v>
      </c>
      <c r="B1" s="7" t="s">
        <v>15</v>
      </c>
      <c r="C1" s="7" t="s">
        <v>16</v>
      </c>
      <c r="D1" s="7" t="s">
        <v>29</v>
      </c>
      <c r="E1" s="31"/>
    </row>
    <row r="2" spans="1:6" ht="12.75">
      <c r="A2" s="6">
        <v>1</v>
      </c>
      <c r="B2" s="6">
        <v>2000</v>
      </c>
      <c r="C2" s="6">
        <v>2000</v>
      </c>
      <c r="D2" s="6">
        <v>500</v>
      </c>
      <c r="F2" s="32" t="s">
        <v>35</v>
      </c>
    </row>
    <row r="3" spans="1:6" ht="12.75">
      <c r="A3" s="6">
        <v>2</v>
      </c>
      <c r="B3" s="6">
        <v>2000</v>
      </c>
      <c r="C3" s="6">
        <v>2000</v>
      </c>
      <c r="D3" s="6">
        <v>500</v>
      </c>
      <c r="F3" s="32" t="s">
        <v>36</v>
      </c>
    </row>
    <row r="4" spans="1:5" ht="12.75">
      <c r="A4" s="6">
        <v>3</v>
      </c>
      <c r="B4" s="6">
        <v>2000</v>
      </c>
      <c r="C4" s="6">
        <v>2000</v>
      </c>
      <c r="D4" s="6">
        <v>700</v>
      </c>
      <c r="E4" s="32"/>
    </row>
    <row r="5" spans="1:5" ht="12.75">
      <c r="A5" s="6">
        <v>4</v>
      </c>
      <c r="B5" s="6">
        <v>2000</v>
      </c>
      <c r="C5" s="6">
        <v>2000</v>
      </c>
      <c r="D5" s="6">
        <v>1000</v>
      </c>
      <c r="E5" s="32"/>
    </row>
    <row r="6" spans="1:5" ht="12.75">
      <c r="A6" s="6">
        <v>5</v>
      </c>
      <c r="B6" s="6">
        <v>2000</v>
      </c>
      <c r="C6" s="6">
        <v>2000</v>
      </c>
      <c r="D6" s="6">
        <v>1000</v>
      </c>
      <c r="E6" s="32"/>
    </row>
    <row r="7" spans="1:5" ht="12.75">
      <c r="A7" s="6">
        <v>6</v>
      </c>
      <c r="B7" s="6">
        <v>2000</v>
      </c>
      <c r="C7" s="6">
        <v>0</v>
      </c>
      <c r="D7" s="6">
        <v>1000</v>
      </c>
      <c r="E7" s="32"/>
    </row>
    <row r="8" spans="1:5" ht="12.75">
      <c r="A8" s="6">
        <v>7</v>
      </c>
      <c r="B8" s="6">
        <v>2000</v>
      </c>
      <c r="C8" s="6">
        <v>2000</v>
      </c>
      <c r="D8" s="6">
        <v>1000</v>
      </c>
      <c r="E8" s="32"/>
    </row>
    <row r="10" ht="12.75">
      <c r="B10" s="7" t="s">
        <v>34</v>
      </c>
    </row>
    <row r="11" ht="12.75">
      <c r="B11" s="6"/>
    </row>
  </sheetData>
  <sheetProtection password="CC35" sheet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峯岡　芳隆</dc:creator>
  <cp:keywords/>
  <dc:description/>
  <cp:lastModifiedBy>佐藤　崇太</cp:lastModifiedBy>
  <cp:lastPrinted>2010-11-26T10:42:13Z</cp:lastPrinted>
  <dcterms:created xsi:type="dcterms:W3CDTF">2002-06-18T03:27:17Z</dcterms:created>
  <dcterms:modified xsi:type="dcterms:W3CDTF">2024-03-10T04:50:23Z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-697892113</vt:i4>
  </property>
  <property fmtid="{D5CDD505-2E9C-101B-9397-08002B2CF9AE}" pid="3" name="_EmailSubject">
    <vt:lpwstr>サンプル</vt:lpwstr>
  </property>
  <property fmtid="{D5CDD505-2E9C-101B-9397-08002B2CF9AE}" pid="4" name="_AuthorEmail">
    <vt:lpwstr>t-hamamoto@shoinhigashi.ed.jp</vt:lpwstr>
  </property>
  <property fmtid="{D5CDD505-2E9C-101B-9397-08002B2CF9AE}" pid="5" name="_AuthorEmailDisplayName">
    <vt:lpwstr>shoinhigashi</vt:lpwstr>
  </property>
  <property fmtid="{D5CDD505-2E9C-101B-9397-08002B2CF9AE}" pid="6" name="_PreviousAdHocReviewCycleID">
    <vt:i4>1904327627</vt:i4>
  </property>
  <property fmtid="{D5CDD505-2E9C-101B-9397-08002B2CF9AE}" pid="7" name="_ReviewingToolsShownOnce">
    <vt:lpwstr/>
  </property>
</Properties>
</file>